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'Progr'!$A$5:$A$54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'Progr'!$3:$5</definedName>
    <definedName name="Культура">#REF!</definedName>
    <definedName name="Ліцей">#REF!</definedName>
    <definedName name="_xlnm.Print_Area" localSheetId="0">'Progr'!$A$1:$O$55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<sst xmlns="http://schemas.openxmlformats.org/spreadsheetml/2006/main" count="236" uniqueCount="157">
  <si>
    <t>Всього</t>
  </si>
  <si>
    <t>Соціальний захист та соціальне забезпечення</t>
  </si>
  <si>
    <t xml:space="preserve">Разом видатків   </t>
  </si>
  <si>
    <t>Інші видатки на соціальний захист населення</t>
  </si>
  <si>
    <t>Інші видатки</t>
  </si>
  <si>
    <t>Найменування місцевої (регіональної) програми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</si>
  <si>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</si>
  <si>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Заходи та роботи з мобілізаційної підготовки місцевого значення</t>
  </si>
  <si>
    <t>1040</t>
  </si>
  <si>
    <t>1010</t>
  </si>
  <si>
    <t>1060</t>
  </si>
  <si>
    <t>1030</t>
  </si>
  <si>
    <t>0320</t>
  </si>
  <si>
    <t>0380</t>
  </si>
  <si>
    <t>0133</t>
  </si>
  <si>
    <t>0822</t>
  </si>
  <si>
    <t>0411</t>
  </si>
  <si>
    <t>Програма підтримки індивідуального житлового будівництва та розвитку особистого селянського господарства "Власний дім" на 2016-2020 роки"</t>
  </si>
  <si>
    <t>Цільова соціальна програма розвитку цивільного захисту Ніжинського району на 2016-2020 роки</t>
  </si>
  <si>
    <t>Культура  і  мистетство</t>
  </si>
  <si>
    <t>010000</t>
  </si>
  <si>
    <t>Державне  управління</t>
  </si>
  <si>
    <t>0520</t>
  </si>
  <si>
    <t>Код програмної класифікації видатків та кредитування місцевих бюджетів</t>
  </si>
  <si>
    <t>Код ТПКВКМБ /
ТКВКБМС</t>
  </si>
  <si>
    <t>Код функціо-нальної класифікації видатків та кредитування бюджету</t>
  </si>
  <si>
    <t>0810</t>
  </si>
  <si>
    <t>3112</t>
  </si>
  <si>
    <t xml:space="preserve">Державна адміністрація </t>
  </si>
  <si>
    <t>5032</t>
  </si>
  <si>
    <t>5053</t>
  </si>
  <si>
    <t>3035</t>
  </si>
  <si>
    <t>2010</t>
  </si>
  <si>
    <t>Багатопрофільна стаціонарна медична допомога населенню</t>
  </si>
  <si>
    <t>1090</t>
  </si>
  <si>
    <t>0731</t>
  </si>
  <si>
    <t>1070</t>
  </si>
  <si>
    <t>5051</t>
  </si>
  <si>
    <t xml:space="preserve">   </t>
  </si>
  <si>
    <t xml:space="preserve">Програма "Назустріч людям" на 2017-2020 роки </t>
  </si>
  <si>
    <t xml:space="preserve"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2017-2020 роки </t>
  </si>
  <si>
    <t xml:space="preserve">Програма "Ніжинщина для дітей" на 2017-2020 роки </t>
  </si>
  <si>
    <t>0118320</t>
  </si>
  <si>
    <t>8320</t>
  </si>
  <si>
    <t>0110180</t>
  </si>
  <si>
    <t>0180</t>
  </si>
  <si>
    <t>0200000</t>
  </si>
  <si>
    <t>0213112</t>
  </si>
  <si>
    <t>0215051</t>
  </si>
  <si>
    <t>0215032</t>
  </si>
  <si>
    <t>0215053</t>
  </si>
  <si>
    <t>0212010</t>
  </si>
  <si>
    <t>0213140</t>
  </si>
  <si>
    <t>3140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</si>
  <si>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</si>
  <si>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</si>
  <si>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</si>
  <si>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 xml:space="preserve">Програма з національно-патріотичного виховання на 2018-2020 роки </t>
  </si>
  <si>
    <t>0213123</t>
  </si>
  <si>
    <t>3123</t>
  </si>
  <si>
    <t>Заходи державної політики з питань сім`ї</t>
  </si>
  <si>
    <t>0215011</t>
  </si>
  <si>
    <t>5011</t>
  </si>
  <si>
    <t>Проведення навчально-тренувальних зборів і змагань з олімпійських видів спорту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</si>
  <si>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</si>
  <si>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</si>
  <si>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</si>
  <si>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Програма розвитку фізичної культури і спорту на 2017-2021роки</t>
  </si>
  <si>
    <t xml:space="preserve">Програма Оздоровлення та відпочинку дітей Ніжинського району на 2016-2020 роки </t>
  </si>
  <si>
    <t>0210180</t>
  </si>
  <si>
    <t>Інша діяльність у сфері державного управління</t>
  </si>
  <si>
    <t>Інші заклади та заходи</t>
  </si>
  <si>
    <t xml:space="preserve">Програма інформатизації Ніжинського району на 2018-2020 роки </t>
  </si>
  <si>
    <t>0217610</t>
  </si>
  <si>
    <t>7610</t>
  </si>
  <si>
    <t>Сприяння розвитку малого та середнього підприємництва</t>
  </si>
  <si>
    <t>0218110</t>
  </si>
  <si>
    <t>8110</t>
  </si>
  <si>
    <t>Заходи запобігання та ліквідації надзвичайних ситуацій та наслідків стихійного лиха</t>
  </si>
  <si>
    <t>0218220</t>
  </si>
  <si>
    <t>8220</t>
  </si>
  <si>
    <t>0218831</t>
  </si>
  <si>
    <t>8831</t>
  </si>
  <si>
    <t>Надання кредиту</t>
  </si>
  <si>
    <t>0810000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</si>
  <si>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</si>
  <si>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</si>
  <si>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</si>
  <si>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</si>
  <si>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</si>
  <si>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</si>
  <si>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</si>
  <si>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</si>
  <si>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</si>
  <si>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</si>
  <si>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1000000</t>
  </si>
  <si>
    <t>Заходи державної політики з питань дітей та їх соціального захисту</t>
  </si>
  <si>
    <t xml:space="preserve">Програма "Молодь Ніжинщини" на 2016-2020 роки </t>
  </si>
  <si>
    <t>Збереження природно-заповідного фонду</t>
  </si>
  <si>
    <t>3242</t>
  </si>
  <si>
    <t>0113242</t>
  </si>
  <si>
    <t>0213242</t>
  </si>
  <si>
    <t>0813242</t>
  </si>
  <si>
    <t>0813192</t>
  </si>
  <si>
    <t>3192</t>
  </si>
  <si>
    <t>0813180</t>
  </si>
  <si>
    <t>3180</t>
  </si>
  <si>
    <t>0813160</t>
  </si>
  <si>
    <t>3160</t>
  </si>
  <si>
    <t>Програма забезпечення пожежної безпеки на території Ніжинського району на 2016-2020 роки</t>
  </si>
  <si>
    <t>0217110</t>
  </si>
  <si>
    <t>0421</t>
  </si>
  <si>
    <t>Реалізація програм в галузі сільського господарства</t>
  </si>
  <si>
    <t>Уточнений 
план на 2018 рік</t>
  </si>
  <si>
    <t xml:space="preserve">
План на 2018 рік</t>
  </si>
  <si>
    <t>Профінансовано ЗФ і СФ
станом на 01.12.2018</t>
  </si>
  <si>
    <t>Запити 
на 2019 рік</t>
  </si>
  <si>
    <t>0813032</t>
  </si>
  <si>
    <t>1011</t>
  </si>
  <si>
    <t xml:space="preserve">Програма погашення кредиторської заборгованості за послуги зв'язку пільговим категоріям громадян за 2017 рік. </t>
  </si>
  <si>
    <t xml:space="preserve"> Перелік місцевих програм, які фінансуватимуться за рахунок коштів  
Ніжинського районного бюджету в 2019 році</t>
  </si>
  <si>
    <t xml:space="preserve">Оздоровлення та відпочинок дітей </t>
  </si>
  <si>
    <t>Програма впровадження в Ніжинській ЦРЛ електронної медичної інформаційної системи на 2019-2020 роки</t>
  </si>
  <si>
    <t>Програма проведення громадських робіт в управлінні соціального захисту населення у 2019 році.</t>
  </si>
  <si>
    <t>Комплексна програма діяльності Ніжинської районної організації ветеранів війни і праці "Ветеран -2019"</t>
  </si>
  <si>
    <t xml:space="preserve"> Загальнорайонна культурно-мистецька програма на 2019 рік</t>
  </si>
  <si>
    <t>Програма відшкодування компенсації за перевезення окремих пільгових категорій громадян Ніжинського району залізничним  транспортом приміського сполучення  на 2019 рік</t>
  </si>
  <si>
    <t>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у Ніжинському районі на 2019 рік</t>
  </si>
  <si>
    <t>Програма розвитку малого підприємництва на 2019 рік</t>
  </si>
  <si>
    <t>Програма по відшкодуванню витрат організаціям- постачальникам за надані комунальні послуги членам сімей загиблих військовослужбовців у Ніжинському районі на 2019 рік.</t>
  </si>
  <si>
    <t>Програма по відшкодуванню витрат за надані пільги особам з інвалідністю по зору I та II групи,  в частині абонентної плати квартирних телефонів у Ніжинському районі на 2019 рік</t>
  </si>
  <si>
    <t>Програма фінансування призначення і виплати компенсації фізичним особам, які постійно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на 2019 рік</t>
  </si>
  <si>
    <t xml:space="preserve">Районна програма по забезпеченню депутатів коштами для проїзду на пленарні засідання, засідання постійних та тимчасових депутатських комісій на 2019 рік  </t>
  </si>
  <si>
    <t>Районна  програма розвитку  комунального  закладу  "Регіональний ландшафтний парк" Ніжинський" на  2019-2020 роки.</t>
  </si>
  <si>
    <t>Районна програма розвитку комунальної установи Ніжинської районної ради "Трудовий архів Ніжинського району" на 2019-2020 роки</t>
  </si>
  <si>
    <t>Програма покращення матеріально-технічного забезпечення підрозділів територіальної оборони,правоохоронних органів, військових частин, що дислокуються на території Ніжинського району, шефської допомоги військовим частинам, забезпечення проведення заходів з мобілізаційної підготовки, мобілізації, територіальної оборони та призову громадян на строкову військову службу  на 2019 рік.</t>
  </si>
  <si>
    <r>
      <t>Програма  соціальної  підтримки  учасників  антитерористичної  операції та операції об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єднаних сил, а також  членів  їх сімей  в  Ніжинському  районі  на  2019-2020 роки.</t>
    </r>
  </si>
  <si>
    <r>
      <t xml:space="preserve">Програма діяльності громадської організації </t>
    </r>
    <r>
      <rPr>
        <sz val="16"/>
        <rFont val="Calibri"/>
        <family val="2"/>
      </rPr>
      <t>"</t>
    </r>
    <r>
      <rPr>
        <sz val="16"/>
        <rFont val="Times New Roman"/>
        <family val="1"/>
      </rPr>
      <t>Ніжинська міськрайонна організація ветеранів Афганістану</t>
    </r>
    <r>
      <rPr>
        <sz val="16"/>
        <rFont val="Calibri"/>
        <family val="2"/>
      </rPr>
      <t>"</t>
    </r>
    <r>
      <rPr>
        <sz val="16"/>
        <rFont val="Times New Roman"/>
        <family val="1"/>
      </rPr>
      <t xml:space="preserve"> </t>
    </r>
    <r>
      <rPr>
        <sz val="16"/>
        <rFont val="Calibri"/>
        <family val="2"/>
      </rPr>
      <t>"</t>
    </r>
    <r>
      <rPr>
        <sz val="16"/>
        <rFont val="Times New Roman"/>
        <family val="1"/>
      </rPr>
      <t>Афганець-2019"</t>
    </r>
  </si>
  <si>
    <t>Програма розвитку місцевого самоврядування в Ніжинському районі на 2019 рік</t>
  </si>
  <si>
    <t xml:space="preserve">Районна програма висвітлення діяльності органів виконавчої влади та місцевого самоврядування в засобах масової інформації на 2019 рік </t>
  </si>
  <si>
    <t>Програма діяльності громадської організації "ФЕДЕРАЦІЯ ФУТБОЛУ НІЖИНСЬКОГО РАЙОНУ" на 2019 рік.</t>
  </si>
  <si>
    <r>
      <t>Комплексна районна програма підтримки сім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 xml:space="preserve">ї, гендерної рівності та протидії торгівлі людьми на період до 2021 року </t>
    </r>
  </si>
  <si>
    <r>
      <t>Про затвердження Програми передачі нетелей багатодітним сім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ям, які проживають у сільській місцевості Ніжинського району на 2016-2020 роки</t>
    </r>
  </si>
  <si>
    <t>Загальний фонд</t>
  </si>
  <si>
    <t>Спеціальний фонд</t>
  </si>
  <si>
    <t>0212011</t>
  </si>
  <si>
    <t>2282</t>
  </si>
  <si>
    <t>Програма  соціальної  підтримки  учасників  антитерористичної  операції та членів  їх сімей  в  Ніжинському  районі  на  2017-2020 роки.(зубопротезування)</t>
  </si>
  <si>
    <t>2610</t>
  </si>
  <si>
    <t>Програма "Фінансової підтримки комунального некомерційного підприємства "Ніжинський центр первинної медико-санітарної допомоги" Ніжинської районної ради на 2018-2020 роки."</t>
  </si>
  <si>
    <t>Програма капітального та поточного ремонту адміністративної будівлі Ніжинської районної державної адміністрації по вул Батюка 5А в м.Ніжин</t>
  </si>
  <si>
    <t>Програма матеріально-фінансового забезпечення діяльності мобільної бригади соціально-психологічної допомоги особам, які постраждали від домашнього насильства та/або насильства за ознакою статі на 2019 рік</t>
  </si>
  <si>
    <t>Начальник фінансового управління                                                                    С.АЛЕМША</t>
  </si>
  <si>
    <t>2730</t>
  </si>
  <si>
    <t>Погашення кредиторської заборгованості за послуги зв`язку</t>
  </si>
  <si>
    <t>Програма погашення кредиторської заборгованості 
за послуги зв'язку пільговим категоріям громадян за 2018 рік.</t>
  </si>
  <si>
    <t xml:space="preserve">Додаток №7                                                                                                                                             до рішення двадцять п°ятої сесії сьомого скликання
 Ніжинської районної ради
від 20 грудня 2019 року 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</si>
</sst>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  <numFmt numFmtId="222" formatCode="#,##0.00\ &quot;₴&quot;"/>
    <numFmt numFmtId="223" formatCode="_-* #,##0.0\ _р_._-;\-* #,##0.0\ _р_._-;_-* &quot;-&quot;??\ _р_._-;_-@_-"/>
    <numFmt numFmtId="224" formatCode="_-* #,##0\ _р_._-;\-* #,##0\ _р_._-;_-* &quot;-&quot;??\ 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0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Arial Cyr"/>
      <family val="0"/>
    </font>
    <font>
      <b/>
      <sz val="14"/>
      <color indexed="8"/>
      <name val="Times New Roman Cyr"/>
      <family val="1"/>
    </font>
    <font>
      <b/>
      <sz val="1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2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b/>
      <sz val="18"/>
      <name val="Arial Cyr"/>
      <family val="0"/>
    </font>
    <font>
      <b/>
      <sz val="18"/>
      <name val="UkrainianPragmatica"/>
      <family val="0"/>
    </font>
    <font>
      <sz val="16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8" fillId="0" borderId="0" xfId="54" applyFont="1" applyProtection="1">
      <alignment/>
      <protection locked="0"/>
    </xf>
    <xf numFmtId="0" fontId="8" fillId="0" borderId="0" xfId="54" applyFont="1" applyAlignment="1" applyProtection="1">
      <alignment horizontal="left" vertical="top" wrapText="1"/>
      <protection locked="0"/>
    </xf>
    <xf numFmtId="0" fontId="26" fillId="0" borderId="0" xfId="54" applyFont="1" applyAlignment="1" applyProtection="1">
      <alignment vertical="top" wrapText="1"/>
      <protection locked="0"/>
    </xf>
    <xf numFmtId="0" fontId="0" fillId="0" borderId="0" xfId="54" applyFont="1" applyProtection="1">
      <alignment/>
      <protection locked="0"/>
    </xf>
    <xf numFmtId="0" fontId="0" fillId="0" borderId="0" xfId="54" applyFont="1">
      <alignment/>
      <protection/>
    </xf>
    <xf numFmtId="0" fontId="4" fillId="0" borderId="0" xfId="54" applyFont="1" applyBorder="1" applyAlignment="1">
      <alignment horizontal="center"/>
      <protection/>
    </xf>
    <xf numFmtId="0" fontId="28" fillId="0" borderId="0" xfId="54" applyFont="1">
      <alignment/>
      <protection/>
    </xf>
    <xf numFmtId="0" fontId="0" fillId="0" borderId="0" xfId="54" applyFont="1" applyFill="1" applyProtection="1">
      <alignment/>
      <protection locked="0"/>
    </xf>
    <xf numFmtId="0" fontId="0" fillId="0" borderId="0" xfId="54" applyFont="1" applyFill="1">
      <alignment/>
      <protection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0" fontId="34" fillId="0" borderId="0" xfId="54" applyFont="1" applyAlignment="1" applyProtection="1">
      <alignment horizontal="left" vertical="top" wrapText="1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1" fontId="35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49" fontId="8" fillId="0" borderId="0" xfId="54" applyNumberFormat="1" applyFont="1" applyFill="1" applyBorder="1" applyAlignment="1" applyProtection="1">
      <alignment horizontal="center"/>
      <protection locked="0"/>
    </xf>
    <xf numFmtId="181" fontId="8" fillId="0" borderId="0" xfId="54" applyNumberFormat="1" applyFont="1" applyFill="1" applyBorder="1" applyProtection="1">
      <alignment/>
      <protection locked="0"/>
    </xf>
    <xf numFmtId="49" fontId="8" fillId="0" borderId="0" xfId="54" applyNumberFormat="1" applyFont="1" applyFill="1" applyAlignment="1" applyProtection="1">
      <alignment horizontal="center"/>
      <protection locked="0"/>
    </xf>
    <xf numFmtId="181" fontId="8" fillId="0" borderId="0" xfId="54" applyNumberFormat="1" applyFont="1" applyFill="1" applyProtection="1">
      <alignment/>
      <protection locked="0"/>
    </xf>
    <xf numFmtId="181" fontId="8" fillId="0" borderId="0" xfId="54" applyNumberFormat="1" applyFont="1" applyProtection="1">
      <alignment/>
      <protection locked="0"/>
    </xf>
    <xf numFmtId="0" fontId="8" fillId="0" borderId="0" xfId="54" applyFont="1">
      <alignment/>
      <protection/>
    </xf>
    <xf numFmtId="0" fontId="8" fillId="0" borderId="0" xfId="54" applyFont="1" applyAlignment="1">
      <alignment horizontal="left" vertical="top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49" fontId="33" fillId="0" borderId="0" xfId="54" applyNumberFormat="1" applyFont="1" applyBorder="1" applyAlignment="1" applyProtection="1">
      <alignment horizontal="center"/>
      <protection locked="0"/>
    </xf>
    <xf numFmtId="0" fontId="7" fillId="0" borderId="0" xfId="54" applyFont="1" applyBorder="1" applyAlignment="1" applyProtection="1">
      <alignment horizontal="left" vertical="top" wrapText="1"/>
      <protection locked="0"/>
    </xf>
    <xf numFmtId="0" fontId="30" fillId="0" borderId="0" xfId="54" applyFont="1" applyFill="1">
      <alignment/>
      <protection/>
    </xf>
    <xf numFmtId="0" fontId="8" fillId="0" borderId="0" xfId="54" applyFont="1" applyAlignment="1">
      <alignment horizontal="center"/>
      <protection/>
    </xf>
    <xf numFmtId="1" fontId="35" fillId="0" borderId="0" xfId="54" applyNumberFormat="1" applyFont="1" applyFill="1" applyBorder="1" applyAlignment="1" applyProtection="1">
      <alignment horizontal="center"/>
      <protection locked="0"/>
    </xf>
    <xf numFmtId="1" fontId="35" fillId="0" borderId="0" xfId="54" applyNumberFormat="1" applyFont="1" applyFill="1" applyBorder="1" applyAlignment="1" applyProtection="1">
      <alignment horizontal="center"/>
      <protection locked="0"/>
    </xf>
    <xf numFmtId="1" fontId="34" fillId="0" borderId="0" xfId="54" applyNumberFormat="1" applyFont="1" applyFill="1" applyBorder="1" applyAlignment="1" applyProtection="1">
      <alignment horizontal="center"/>
      <protection locked="0"/>
    </xf>
    <xf numFmtId="1" fontId="34" fillId="0" borderId="0" xfId="54" applyNumberFormat="1" applyFont="1" applyFill="1" applyAlignment="1" applyProtection="1">
      <alignment horizontal="center"/>
      <protection locked="0"/>
    </xf>
    <xf numFmtId="181" fontId="8" fillId="0" borderId="0" xfId="54" applyNumberFormat="1" applyFont="1" applyFill="1" applyAlignment="1" applyProtection="1">
      <alignment horizontal="center"/>
      <protection locked="0"/>
    </xf>
    <xf numFmtId="181" fontId="8" fillId="0" borderId="0" xfId="54" applyNumberFormat="1" applyFont="1" applyAlignment="1" applyProtection="1">
      <alignment horizontal="center"/>
      <protection locked="0"/>
    </xf>
    <xf numFmtId="3" fontId="33" fillId="0" borderId="0" xfId="54" applyNumberFormat="1" applyFont="1" applyFill="1" applyBorder="1" applyAlignment="1" applyProtection="1">
      <alignment horizontal="center"/>
      <protection locked="0"/>
    </xf>
    <xf numFmtId="49" fontId="7" fillId="7" borderId="11" xfId="54" applyNumberFormat="1" applyFont="1" applyFill="1" applyBorder="1" applyAlignment="1">
      <alignment horizontal="center" vertical="center" wrapText="1"/>
      <protection/>
    </xf>
    <xf numFmtId="49" fontId="7" fillId="7" borderId="11" xfId="54" applyNumberFormat="1" applyFont="1" applyFill="1" applyBorder="1" applyAlignment="1">
      <alignment horizontal="center" vertical="center"/>
      <protection/>
    </xf>
    <xf numFmtId="0" fontId="29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Continuous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181" fontId="36" fillId="0" borderId="0" xfId="61" applyNumberFormat="1" applyFont="1" applyBorder="1" applyAlignment="1">
      <alignment horizontal="center"/>
      <protection/>
    </xf>
    <xf numFmtId="1" fontId="33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8" fillId="0" borderId="0" xfId="54" applyNumberFormat="1" applyFont="1" applyFill="1" applyBorder="1" applyAlignment="1" applyProtection="1">
      <alignment horizontal="center"/>
      <protection locked="0"/>
    </xf>
    <xf numFmtId="49" fontId="31" fillId="7" borderId="11" xfId="54" applyNumberFormat="1" applyFont="1" applyFill="1" applyBorder="1" applyAlignment="1">
      <alignment horizontal="center"/>
      <protection/>
    </xf>
    <xf numFmtId="0" fontId="32" fillId="7" borderId="11" xfId="54" applyFont="1" applyFill="1" applyBorder="1" applyAlignment="1">
      <alignment horizontal="center" vertical="top" wrapText="1"/>
      <protection/>
    </xf>
    <xf numFmtId="0" fontId="0" fillId="15" borderId="0" xfId="54" applyFont="1" applyFill="1">
      <alignment/>
      <protection/>
    </xf>
    <xf numFmtId="0" fontId="27" fillId="0" borderId="0" xfId="61" applyFont="1" applyBorder="1" applyAlignment="1" applyProtection="1">
      <alignment horizontal="center" vertical="center" wrapText="1"/>
      <protection locked="0"/>
    </xf>
    <xf numFmtId="49" fontId="39" fillId="7" borderId="11" xfId="54" applyNumberFormat="1" applyFont="1" applyFill="1" applyBorder="1" applyAlignment="1">
      <alignment horizontal="center"/>
      <protection/>
    </xf>
    <xf numFmtId="49" fontId="39" fillId="7" borderId="11" xfId="54" applyNumberFormat="1" applyFont="1" applyFill="1" applyBorder="1" applyAlignment="1">
      <alignment horizontal="center" vertical="center"/>
      <protection/>
    </xf>
    <xf numFmtId="0" fontId="39" fillId="7" borderId="11" xfId="54" applyFont="1" applyFill="1" applyBorder="1" applyAlignment="1">
      <alignment horizontal="center" vertical="top" wrapText="1"/>
      <protection/>
    </xf>
    <xf numFmtId="3" fontId="39" fillId="7" borderId="11" xfId="54" applyNumberFormat="1" applyFont="1" applyFill="1" applyBorder="1" applyAlignment="1">
      <alignment horizontal="center"/>
      <protection/>
    </xf>
    <xf numFmtId="4" fontId="39" fillId="7" borderId="11" xfId="54" applyNumberFormat="1" applyFont="1" applyFill="1" applyBorder="1" applyAlignment="1">
      <alignment horizontal="center" vertical="center"/>
      <protection/>
    </xf>
    <xf numFmtId="49" fontId="7" fillId="7" borderId="11" xfId="54" applyNumberFormat="1" applyFont="1" applyFill="1" applyBorder="1" applyAlignment="1">
      <alignment horizontal="center"/>
      <protection/>
    </xf>
    <xf numFmtId="49" fontId="7" fillId="7" borderId="14" xfId="54" applyNumberFormat="1" applyFont="1" applyFill="1" applyBorder="1" applyAlignment="1">
      <alignment vertical="top" wrapText="1"/>
      <protection/>
    </xf>
    <xf numFmtId="4" fontId="8" fillId="0" borderId="0" xfId="54" applyNumberFormat="1" applyFont="1" applyAlignment="1">
      <alignment horizontal="center"/>
      <protection/>
    </xf>
    <xf numFmtId="4" fontId="27" fillId="0" borderId="0" xfId="61" applyNumberFormat="1" applyFont="1" applyBorder="1" applyAlignment="1" applyProtection="1">
      <alignment horizontal="center" vertical="center" wrapText="1"/>
      <protection locked="0"/>
    </xf>
    <xf numFmtId="4" fontId="35" fillId="0" borderId="0" xfId="54" applyNumberFormat="1" applyFont="1" applyFill="1" applyBorder="1" applyAlignment="1" applyProtection="1">
      <alignment horizontal="center"/>
      <protection locked="0"/>
    </xf>
    <xf numFmtId="4" fontId="35" fillId="0" borderId="0" xfId="54" applyNumberFormat="1" applyFont="1" applyFill="1" applyBorder="1" applyAlignment="1" applyProtection="1">
      <alignment horizontal="center"/>
      <protection locked="0"/>
    </xf>
    <xf numFmtId="4" fontId="34" fillId="0" borderId="0" xfId="54" applyNumberFormat="1" applyFont="1" applyFill="1" applyBorder="1" applyAlignment="1" applyProtection="1">
      <alignment horizontal="center"/>
      <protection locked="0"/>
    </xf>
    <xf numFmtId="4" fontId="34" fillId="0" borderId="0" xfId="54" applyNumberFormat="1" applyFont="1" applyFill="1" applyAlignment="1" applyProtection="1">
      <alignment horizontal="center"/>
      <protection locked="0"/>
    </xf>
    <xf numFmtId="4" fontId="8" fillId="0" borderId="0" xfId="54" applyNumberFormat="1" applyFont="1" applyFill="1" applyAlignment="1" applyProtection="1">
      <alignment horizontal="center"/>
      <protection locked="0"/>
    </xf>
    <xf numFmtId="4" fontId="8" fillId="0" borderId="0" xfId="54" applyNumberFormat="1" applyFont="1" applyAlignment="1" applyProtection="1">
      <alignment horizontal="center"/>
      <protection locked="0"/>
    </xf>
    <xf numFmtId="49" fontId="31" fillId="0" borderId="11" xfId="54" applyNumberFormat="1" applyFont="1" applyFill="1" applyBorder="1" applyAlignment="1">
      <alignment vertical="center"/>
      <protection/>
    </xf>
    <xf numFmtId="49" fontId="31" fillId="0" borderId="11" xfId="54" applyNumberFormat="1" applyFont="1" applyBorder="1" applyAlignment="1">
      <alignment vertical="center"/>
      <protection/>
    </xf>
    <xf numFmtId="0" fontId="32" fillId="0" borderId="11" xfId="0" applyFont="1" applyBorder="1" applyAlignment="1" quotePrefix="1">
      <alignment horizontal="left" vertical="center" wrapText="1"/>
    </xf>
    <xf numFmtId="2" fontId="32" fillId="0" borderId="11" xfId="0" applyNumberFormat="1" applyFont="1" applyBorder="1" applyAlignment="1" quotePrefix="1">
      <alignment horizontal="left" vertical="center" wrapText="1"/>
    </xf>
    <xf numFmtId="0" fontId="32" fillId="0" borderId="11" xfId="0" applyFont="1" applyBorder="1" applyAlignment="1" quotePrefix="1">
      <alignment horizontal="center" vertical="center" wrapText="1"/>
    </xf>
    <xf numFmtId="2" fontId="32" fillId="0" borderId="11" xfId="0" applyNumberFormat="1" applyFont="1" applyBorder="1" applyAlignment="1" quotePrefix="1">
      <alignment horizontal="center" vertical="center" wrapText="1"/>
    </xf>
    <xf numFmtId="49" fontId="29" fillId="0" borderId="15" xfId="54" applyNumberFormat="1" applyFont="1" applyBorder="1" applyAlignment="1">
      <alignment horizontal="center" vertical="center" wrapText="1"/>
      <protection/>
    </xf>
    <xf numFmtId="0" fontId="32" fillId="0" borderId="11" xfId="0" applyFont="1" applyFill="1" applyBorder="1" applyAlignment="1" quotePrefix="1">
      <alignment horizontal="left" vertical="center" wrapText="1"/>
    </xf>
    <xf numFmtId="0" fontId="32" fillId="24" borderId="11" xfId="0" applyFont="1" applyFill="1" applyBorder="1" applyAlignment="1" quotePrefix="1">
      <alignment horizontal="left" vertical="center" wrapText="1"/>
    </xf>
    <xf numFmtId="49" fontId="31" fillId="24" borderId="11" xfId="54" applyNumberFormat="1" applyFont="1" applyFill="1" applyBorder="1" applyAlignment="1">
      <alignment vertical="center"/>
      <protection/>
    </xf>
    <xf numFmtId="4" fontId="41" fillId="7" borderId="11" xfId="54" applyNumberFormat="1" applyFont="1" applyFill="1" applyBorder="1" applyAlignment="1">
      <alignment horizontal="center" vertical="center" wrapText="1"/>
      <protection/>
    </xf>
    <xf numFmtId="4" fontId="41" fillId="0" borderId="11" xfId="54" applyNumberFormat="1" applyFont="1" applyFill="1" applyBorder="1" applyAlignment="1">
      <alignment horizontal="center" vertical="center" wrapText="1"/>
      <protection/>
    </xf>
    <xf numFmtId="2" fontId="41" fillId="0" borderId="11" xfId="54" applyNumberFormat="1" applyFont="1" applyFill="1" applyBorder="1" applyAlignment="1">
      <alignment horizontal="center" vertical="center" wrapText="1"/>
      <protection/>
    </xf>
    <xf numFmtId="4" fontId="41" fillId="0" borderId="11" xfId="54" applyNumberFormat="1" applyFont="1" applyBorder="1" applyAlignment="1">
      <alignment horizontal="center" vertical="center" wrapText="1"/>
      <protection/>
    </xf>
    <xf numFmtId="4" fontId="43" fillId="7" borderId="11" xfId="54" applyNumberFormat="1" applyFont="1" applyFill="1" applyBorder="1" applyAlignment="1">
      <alignment horizontal="center" vertical="center" wrapText="1"/>
      <protection/>
    </xf>
    <xf numFmtId="4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1" xfId="54" applyFont="1" applyBorder="1" applyAlignment="1">
      <alignment horizontal="center" vertical="center" wrapText="1"/>
      <protection/>
    </xf>
    <xf numFmtId="2" fontId="43" fillId="0" borderId="11" xfId="54" applyNumberFormat="1" applyFont="1" applyFill="1" applyBorder="1" applyAlignment="1">
      <alignment horizontal="center" vertical="center" wrapText="1"/>
      <protection/>
    </xf>
    <xf numFmtId="4" fontId="43" fillId="0" borderId="11" xfId="54" applyNumberFormat="1" applyFont="1" applyBorder="1" applyAlignment="1">
      <alignment horizontal="center" vertical="center" wrapText="1"/>
      <protection/>
    </xf>
    <xf numFmtId="3" fontId="44" fillId="0" borderId="0" xfId="54" applyNumberFormat="1" applyFont="1" applyFill="1" applyBorder="1">
      <alignment/>
      <protection/>
    </xf>
    <xf numFmtId="181" fontId="45" fillId="0" borderId="0" xfId="54" applyNumberFormat="1" applyFont="1" applyFill="1">
      <alignment/>
      <protection/>
    </xf>
    <xf numFmtId="2" fontId="43" fillId="0" borderId="11" xfId="54" applyNumberFormat="1" applyFont="1" applyBorder="1" applyAlignment="1">
      <alignment horizontal="center" vertical="center" wrapText="1"/>
      <protection/>
    </xf>
    <xf numFmtId="2" fontId="43" fillId="0" borderId="0" xfId="54" applyNumberFormat="1" applyFont="1" applyAlignment="1">
      <alignment horizontal="center" vertical="center" wrapText="1"/>
      <protection/>
    </xf>
    <xf numFmtId="181" fontId="43" fillId="0" borderId="11" xfId="54" applyNumberFormat="1" applyFont="1" applyBorder="1" applyAlignment="1">
      <alignment horizontal="center" vertical="center" wrapText="1"/>
      <protection/>
    </xf>
    <xf numFmtId="4" fontId="27" fillId="7" borderId="11" xfId="54" applyNumberFormat="1" applyFont="1" applyFill="1" applyBorder="1" applyAlignment="1">
      <alignment horizontal="center" vertical="center"/>
      <protection/>
    </xf>
    <xf numFmtId="4" fontId="44" fillId="0" borderId="0" xfId="54" applyNumberFormat="1" applyFont="1" applyBorder="1" applyAlignment="1" applyProtection="1">
      <alignment horizontal="center"/>
      <protection locked="0"/>
    </xf>
    <xf numFmtId="3" fontId="46" fillId="0" borderId="0" xfId="54" applyNumberFormat="1" applyFont="1" applyBorder="1" applyAlignment="1" applyProtection="1">
      <alignment horizontal="center" wrapText="1"/>
      <protection locked="0"/>
    </xf>
    <xf numFmtId="3" fontId="44" fillId="0" borderId="0" xfId="54" applyNumberFormat="1" applyFont="1" applyBorder="1" applyAlignment="1" applyProtection="1">
      <alignment horizontal="center"/>
      <protection locked="0"/>
    </xf>
    <xf numFmtId="3" fontId="44" fillId="0" borderId="0" xfId="54" applyNumberFormat="1" applyFont="1" applyBorder="1" applyProtection="1">
      <alignment/>
      <protection locked="0"/>
    </xf>
    <xf numFmtId="0" fontId="44" fillId="0" borderId="0" xfId="54" applyFont="1" applyFill="1" applyBorder="1" applyProtection="1">
      <alignment/>
      <protection locked="0"/>
    </xf>
    <xf numFmtId="0" fontId="44" fillId="0" borderId="0" xfId="54" applyFont="1" applyFill="1" applyProtection="1">
      <alignment/>
      <protection locked="0"/>
    </xf>
    <xf numFmtId="2" fontId="42" fillId="0" borderId="11" xfId="0" applyNumberFormat="1" applyFont="1" applyBorder="1" applyAlignment="1" quotePrefix="1">
      <alignment vertical="center" wrapText="1"/>
    </xf>
    <xf numFmtId="0" fontId="42" fillId="0" borderId="11" xfId="54" applyFont="1" applyBorder="1" applyAlignment="1">
      <alignment vertical="top" wrapText="1"/>
      <protection/>
    </xf>
    <xf numFmtId="49" fontId="34" fillId="0" borderId="11" xfId="54" applyNumberFormat="1" applyFont="1" applyBorder="1" applyAlignment="1">
      <alignment horizontal="left" vertical="center" wrapText="1"/>
      <protection/>
    </xf>
    <xf numFmtId="3" fontId="42" fillId="0" borderId="11" xfId="54" applyNumberFormat="1" applyFont="1" applyFill="1" applyBorder="1" applyAlignment="1">
      <alignment vertical="center" wrapText="1"/>
      <protection/>
    </xf>
    <xf numFmtId="0" fontId="42" fillId="0" borderId="11" xfId="54" applyFont="1" applyBorder="1" applyAlignment="1">
      <alignment vertical="center" wrapText="1"/>
      <protection/>
    </xf>
    <xf numFmtId="0" fontId="42" fillId="0" borderId="11" xfId="54" applyFont="1" applyFill="1" applyBorder="1" applyAlignment="1">
      <alignment vertical="center" wrapText="1"/>
      <protection/>
    </xf>
    <xf numFmtId="49" fontId="39" fillId="7" borderId="14" xfId="54" applyNumberFormat="1" applyFont="1" applyFill="1" applyBorder="1" applyAlignment="1">
      <alignment vertical="top" wrapText="1"/>
      <protection/>
    </xf>
    <xf numFmtId="0" fontId="42" fillId="7" borderId="11" xfId="54" applyFont="1" applyFill="1" applyBorder="1" applyAlignment="1">
      <alignment horizontal="center" vertical="top" wrapText="1"/>
      <protection/>
    </xf>
    <xf numFmtId="2" fontId="42" fillId="0" borderId="11" xfId="0" applyNumberFormat="1" applyFont="1" applyBorder="1" applyAlignment="1" quotePrefix="1">
      <alignment horizontal="left" vertical="center" wrapText="1"/>
    </xf>
    <xf numFmtId="0" fontId="42" fillId="0" borderId="11" xfId="54" applyFont="1" applyFill="1" applyBorder="1" applyAlignment="1">
      <alignment horizontal="left" vertical="center" wrapText="1"/>
      <protection/>
    </xf>
    <xf numFmtId="0" fontId="42" fillId="0" borderId="11" xfId="54" applyFont="1" applyBorder="1" applyAlignment="1">
      <alignment horizontal="left" vertical="top" wrapText="1"/>
      <protection/>
    </xf>
    <xf numFmtId="0" fontId="42" fillId="0" borderId="11" xfId="54" applyFont="1" applyFill="1" applyBorder="1" applyAlignment="1">
      <alignment horizontal="left" vertical="top" wrapText="1"/>
      <protection/>
    </xf>
    <xf numFmtId="0" fontId="42" fillId="0" borderId="11" xfId="54" applyFont="1" applyBorder="1" applyAlignment="1">
      <alignment horizontal="left" vertical="center" wrapText="1"/>
      <protection/>
    </xf>
    <xf numFmtId="3" fontId="42" fillId="0" borderId="11" xfId="54" applyNumberFormat="1" applyFont="1" applyFill="1" applyBorder="1" applyAlignment="1">
      <alignment horizontal="left" vertical="center" wrapText="1"/>
      <protection/>
    </xf>
    <xf numFmtId="0" fontId="42" fillId="0" borderId="0" xfId="61" applyFont="1" applyFill="1" applyAlignment="1">
      <alignment horizontal="left" wrapText="1"/>
      <protection/>
    </xf>
    <xf numFmtId="0" fontId="42" fillId="0" borderId="11" xfId="0" applyFont="1" applyBorder="1" applyAlignment="1" quotePrefix="1">
      <alignment horizontal="left" vertical="center" wrapText="1"/>
    </xf>
    <xf numFmtId="0" fontId="39" fillId="7" borderId="14" xfId="54" applyFont="1" applyFill="1" applyBorder="1" applyAlignment="1">
      <alignment horizontal="centerContinuous" vertical="top" wrapText="1"/>
      <protection/>
    </xf>
    <xf numFmtId="3" fontId="42" fillId="7" borderId="11" xfId="54" applyNumberFormat="1" applyFont="1" applyFill="1" applyBorder="1" applyAlignment="1">
      <alignment horizontal="center" wrapText="1"/>
      <protection/>
    </xf>
    <xf numFmtId="49" fontId="39" fillId="7" borderId="11" xfId="54" applyNumberFormat="1" applyFont="1" applyFill="1" applyBorder="1" applyAlignment="1">
      <alignment vertical="center" wrapText="1"/>
      <protection/>
    </xf>
    <xf numFmtId="0" fontId="41" fillId="7" borderId="11" xfId="54" applyFont="1" applyFill="1" applyBorder="1" applyAlignment="1">
      <alignment horizontal="center" vertical="center" wrapText="1"/>
      <protection/>
    </xf>
    <xf numFmtId="0" fontId="42" fillId="0" borderId="11" xfId="54" applyFont="1" applyFill="1" applyBorder="1" applyAlignment="1">
      <alignment horizontal="center" vertical="center" wrapText="1"/>
      <protection/>
    </xf>
    <xf numFmtId="0" fontId="42" fillId="24" borderId="11" xfId="54" applyFont="1" applyFill="1" applyBorder="1" applyAlignment="1">
      <alignment horizontal="left" vertical="top" wrapText="1"/>
      <protection/>
    </xf>
    <xf numFmtId="0" fontId="0" fillId="0" borderId="11" xfId="54" applyFont="1" applyFill="1" applyBorder="1">
      <alignment/>
      <protection/>
    </xf>
    <xf numFmtId="0" fontId="0" fillId="24" borderId="0" xfId="54" applyFont="1" applyFill="1">
      <alignment/>
      <protection/>
    </xf>
    <xf numFmtId="2" fontId="43" fillId="0" borderId="11" xfId="54" applyNumberFormat="1" applyFont="1" applyFill="1" applyBorder="1" applyAlignment="1">
      <alignment vertical="center"/>
      <protection/>
    </xf>
    <xf numFmtId="2" fontId="0" fillId="0" borderId="0" xfId="54" applyNumberFormat="1" applyFont="1" applyFill="1">
      <alignment/>
      <protection/>
    </xf>
    <xf numFmtId="2" fontId="43" fillId="0" borderId="0" xfId="54" applyNumberFormat="1" applyFont="1" applyBorder="1" applyAlignment="1">
      <alignment horizontal="center" vertical="center" wrapText="1"/>
      <protection/>
    </xf>
    <xf numFmtId="0" fontId="29" fillId="0" borderId="16" xfId="61" applyFont="1" applyBorder="1" applyAlignment="1" applyProtection="1">
      <alignment horizontal="center" vertical="center" wrapText="1"/>
      <protection locked="0"/>
    </xf>
    <xf numFmtId="0" fontId="29" fillId="0" borderId="17" xfId="61" applyFont="1" applyBorder="1" applyAlignment="1" applyProtection="1">
      <alignment horizontal="center" vertical="center" wrapText="1"/>
      <protection locked="0"/>
    </xf>
    <xf numFmtId="49" fontId="36" fillId="0" borderId="0" xfId="54" applyNumberFormat="1" applyFont="1" applyFill="1" applyBorder="1" applyAlignment="1" applyProtection="1">
      <alignment horizontal="left"/>
      <protection locked="0"/>
    </xf>
    <xf numFmtId="0" fontId="40" fillId="0" borderId="11" xfId="61" applyFont="1" applyBorder="1" applyAlignment="1">
      <alignment horizontal="center" vertical="center" wrapText="1"/>
      <protection/>
    </xf>
    <xf numFmtId="49" fontId="37" fillId="0" borderId="18" xfId="61" applyNumberFormat="1" applyFont="1" applyBorder="1" applyAlignment="1" applyProtection="1">
      <alignment horizontal="center" vertical="center" wrapText="1"/>
      <protection locked="0"/>
    </xf>
    <xf numFmtId="49" fontId="37" fillId="0" borderId="19" xfId="61" applyNumberFormat="1" applyFont="1" applyBorder="1" applyAlignment="1" applyProtection="1">
      <alignment horizontal="center" vertical="center" wrapText="1"/>
      <protection locked="0"/>
    </xf>
    <xf numFmtId="0" fontId="37" fillId="0" borderId="20" xfId="61" applyFont="1" applyBorder="1" applyAlignment="1" applyProtection="1">
      <alignment horizontal="center" vertical="center" wrapText="1"/>
      <protection locked="0"/>
    </xf>
    <xf numFmtId="0" fontId="37" fillId="0" borderId="21" xfId="61" applyFont="1" applyBorder="1" applyAlignment="1" applyProtection="1">
      <alignment horizontal="center" vertical="center" wrapText="1"/>
      <protection locked="0"/>
    </xf>
    <xf numFmtId="0" fontId="29" fillId="0" borderId="18" xfId="61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8" fillId="0" borderId="0" xfId="54" applyFont="1" applyFill="1" applyAlignment="1" applyProtection="1">
      <alignment horizontal="center" vertical="top" wrapText="1"/>
      <protection locked="0"/>
    </xf>
    <xf numFmtId="4" fontId="29" fillId="0" borderId="22" xfId="61" applyNumberFormat="1" applyFont="1" applyBorder="1" applyAlignment="1">
      <alignment horizontal="center" vertical="center" wrapText="1"/>
      <protection/>
    </xf>
    <xf numFmtId="4" fontId="29" fillId="0" borderId="23" xfId="61" applyNumberFormat="1" applyFont="1" applyBorder="1" applyAlignment="1">
      <alignment horizontal="center" vertical="center" wrapText="1"/>
      <protection/>
    </xf>
    <xf numFmtId="0" fontId="29" fillId="0" borderId="20" xfId="61" applyFont="1" applyBorder="1" applyAlignment="1">
      <alignment horizontal="center" vertical="center" wrapText="1"/>
      <protection/>
    </xf>
    <xf numFmtId="0" fontId="29" fillId="0" borderId="21" xfId="61" applyFont="1" applyBorder="1" applyAlignment="1">
      <alignment horizontal="center" vertical="center" wrapText="1"/>
      <protection/>
    </xf>
    <xf numFmtId="0" fontId="27" fillId="0" borderId="0" xfId="61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гр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Розподіл (2)" xfId="63"/>
    <cellStyle name="Тысячи_бюджет 1998 по клас.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"/>
  <sheetViews>
    <sheetView showZeros="0" tabSelected="1" zoomScale="69" zoomScaleNormal="69" zoomScaleSheetLayoutView="100" workbookViewId="0" topLeftCell="A19">
      <selection activeCell="M25" sqref="M25"/>
    </sheetView>
  </sheetViews>
  <sheetFormatPr defaultColWidth="9.00390625" defaultRowHeight="12.75"/>
  <cols>
    <col min="1" max="1" width="14.75390625" style="21" customWidth="1"/>
    <col min="2" max="2" width="8.375" style="21" customWidth="1"/>
    <col min="3" max="3" width="10.875" style="21" customWidth="1"/>
    <col min="4" max="4" width="59.375" style="22" customWidth="1"/>
    <col min="5" max="5" width="86.125" style="27" customWidth="1"/>
    <col min="6" max="6" width="21.75390625" style="56" hidden="1" customWidth="1"/>
    <col min="7" max="7" width="21.125" style="27" hidden="1" customWidth="1"/>
    <col min="8" max="8" width="20.625" style="27" hidden="1" customWidth="1"/>
    <col min="9" max="9" width="21.25390625" style="27" hidden="1" customWidth="1"/>
    <col min="10" max="10" width="18.75390625" style="27" hidden="1" customWidth="1"/>
    <col min="11" max="11" width="16.00390625" style="21" hidden="1" customWidth="1"/>
    <col min="12" max="12" width="16.375" style="5" hidden="1" customWidth="1"/>
    <col min="13" max="13" width="23.00390625" style="5" customWidth="1"/>
    <col min="14" max="14" width="20.125" style="5" customWidth="1"/>
    <col min="15" max="15" width="25.25390625" style="5" customWidth="1"/>
    <col min="16" max="18" width="9.125" style="5" customWidth="1"/>
    <col min="19" max="19" width="18.625" style="5" customWidth="1"/>
    <col min="20" max="20" width="9.125" style="5" customWidth="1"/>
    <col min="21" max="21" width="18.125" style="5" customWidth="1"/>
    <col min="22" max="16384" width="9.125" style="5" customWidth="1"/>
  </cols>
  <sheetData>
    <row r="1" spans="1:16" ht="78.75" customHeight="1">
      <c r="A1" s="48"/>
      <c r="B1" s="48"/>
      <c r="C1" s="48"/>
      <c r="D1" s="48"/>
      <c r="E1" s="48"/>
      <c r="F1" s="57"/>
      <c r="K1" s="3"/>
      <c r="L1" s="4"/>
      <c r="M1" s="132" t="s">
        <v>156</v>
      </c>
      <c r="N1" s="132"/>
      <c r="O1" s="132"/>
      <c r="P1" s="132"/>
    </row>
    <row r="2" spans="1:13" ht="69" customHeight="1" thickBot="1">
      <c r="A2" s="137" t="s">
        <v>120</v>
      </c>
      <c r="B2" s="137"/>
      <c r="C2" s="137"/>
      <c r="D2" s="137"/>
      <c r="E2" s="137"/>
      <c r="F2" s="137"/>
      <c r="G2" s="137"/>
      <c r="H2" s="137"/>
      <c r="I2" s="137"/>
      <c r="J2" s="137"/>
      <c r="K2" s="6"/>
      <c r="L2" s="4"/>
      <c r="M2" s="4"/>
    </row>
    <row r="3" spans="1:15" ht="87" customHeight="1">
      <c r="A3" s="126" t="s">
        <v>23</v>
      </c>
      <c r="B3" s="126" t="s">
        <v>24</v>
      </c>
      <c r="C3" s="126" t="s">
        <v>25</v>
      </c>
      <c r="D3" s="128" t="s">
        <v>6</v>
      </c>
      <c r="E3" s="125" t="s">
        <v>5</v>
      </c>
      <c r="F3" s="133" t="s">
        <v>114</v>
      </c>
      <c r="G3" s="135" t="s">
        <v>113</v>
      </c>
      <c r="H3" s="130" t="s">
        <v>115</v>
      </c>
      <c r="I3" s="130" t="s">
        <v>116</v>
      </c>
      <c r="J3" s="122" t="s">
        <v>0</v>
      </c>
      <c r="K3" s="122" t="s">
        <v>0</v>
      </c>
      <c r="L3" s="122" t="s">
        <v>0</v>
      </c>
      <c r="M3" s="122" t="s">
        <v>143</v>
      </c>
      <c r="N3" s="122" t="s">
        <v>144</v>
      </c>
      <c r="O3" s="122" t="s">
        <v>0</v>
      </c>
    </row>
    <row r="4" spans="1:15" ht="93.75" customHeight="1" thickBot="1">
      <c r="A4" s="127"/>
      <c r="B4" s="127"/>
      <c r="C4" s="127"/>
      <c r="D4" s="129"/>
      <c r="E4" s="125"/>
      <c r="F4" s="134"/>
      <c r="G4" s="136"/>
      <c r="H4" s="131"/>
      <c r="I4" s="131"/>
      <c r="J4" s="123"/>
      <c r="K4" s="123"/>
      <c r="L4" s="123"/>
      <c r="M4" s="123"/>
      <c r="N4" s="123"/>
      <c r="O4" s="123"/>
    </row>
    <row r="5" spans="1:15" s="7" customFormat="1" ht="38.25" customHeight="1" thickBot="1">
      <c r="A5" s="39">
        <v>1</v>
      </c>
      <c r="B5" s="39"/>
      <c r="C5" s="39"/>
      <c r="D5" s="38">
        <v>2</v>
      </c>
      <c r="E5" s="37">
        <v>3</v>
      </c>
      <c r="F5" s="70">
        <v>4</v>
      </c>
      <c r="G5" s="23">
        <v>5</v>
      </c>
      <c r="H5" s="23">
        <v>6</v>
      </c>
      <c r="I5" s="23"/>
      <c r="J5" s="23">
        <v>7</v>
      </c>
      <c r="K5" s="23">
        <v>7</v>
      </c>
      <c r="L5" s="23">
        <v>7</v>
      </c>
      <c r="M5" s="23">
        <v>4</v>
      </c>
      <c r="N5" s="23">
        <v>5</v>
      </c>
      <c r="O5" s="23">
        <v>6</v>
      </c>
    </row>
    <row r="6" spans="1:15" s="9" customFormat="1" ht="18.75" customHeight="1">
      <c r="A6" s="54" t="s">
        <v>20</v>
      </c>
      <c r="B6" s="45"/>
      <c r="C6" s="45"/>
      <c r="D6" s="55" t="s">
        <v>21</v>
      </c>
      <c r="E6" s="46"/>
      <c r="F6" s="78">
        <f aca="true" t="shared" si="0" ref="F6:N6">SUM(F7:F12)</f>
        <v>503100</v>
      </c>
      <c r="G6" s="78">
        <f t="shared" si="0"/>
        <v>452106</v>
      </c>
      <c r="H6" s="78">
        <f t="shared" si="0"/>
        <v>470430.89999999997</v>
      </c>
      <c r="I6" s="78">
        <f t="shared" si="0"/>
        <v>742492</v>
      </c>
      <c r="J6" s="78">
        <f t="shared" si="0"/>
        <v>955206</v>
      </c>
      <c r="K6" s="78">
        <f t="shared" si="0"/>
        <v>210632.59</v>
      </c>
      <c r="L6" s="78">
        <f t="shared" si="0"/>
        <v>228870.59</v>
      </c>
      <c r="M6" s="78">
        <f t="shared" si="0"/>
        <v>505257.37</v>
      </c>
      <c r="N6" s="78">
        <f t="shared" si="0"/>
        <v>0</v>
      </c>
      <c r="O6" s="78">
        <f>SUM(O7:O12)</f>
        <v>505257.37</v>
      </c>
    </row>
    <row r="7" spans="1:15" s="9" customFormat="1" ht="60.75">
      <c r="A7" s="66" t="s">
        <v>42</v>
      </c>
      <c r="B7" s="66" t="s">
        <v>43</v>
      </c>
      <c r="C7" s="67" t="s">
        <v>22</v>
      </c>
      <c r="D7" s="95" t="s">
        <v>98</v>
      </c>
      <c r="E7" s="96" t="s">
        <v>133</v>
      </c>
      <c r="F7" s="75">
        <v>111000</v>
      </c>
      <c r="G7" s="79">
        <v>111000</v>
      </c>
      <c r="H7" s="80">
        <v>99632.59</v>
      </c>
      <c r="I7" s="81">
        <v>129238</v>
      </c>
      <c r="J7" s="81">
        <f aca="true" t="shared" si="1" ref="J7:J12">SUM(F7:G7)</f>
        <v>222000</v>
      </c>
      <c r="K7" s="81">
        <f>SUM(G7:H7)</f>
        <v>210632.59</v>
      </c>
      <c r="L7" s="81">
        <f>SUM(H7:I7)</f>
        <v>228870.59</v>
      </c>
      <c r="M7" s="81">
        <v>118497.06</v>
      </c>
      <c r="N7" s="117"/>
      <c r="O7" s="119">
        <f>M7+N7</f>
        <v>118497.06</v>
      </c>
    </row>
    <row r="8" spans="1:15" s="9" customFormat="1" ht="42.75" customHeight="1">
      <c r="A8" s="64" t="s">
        <v>100</v>
      </c>
      <c r="B8" s="64" t="s">
        <v>99</v>
      </c>
      <c r="C8" s="65" t="s">
        <v>34</v>
      </c>
      <c r="D8" s="97" t="s">
        <v>3</v>
      </c>
      <c r="E8" s="98" t="s">
        <v>39</v>
      </c>
      <c r="F8" s="75">
        <v>40100</v>
      </c>
      <c r="G8" s="82">
        <v>40100</v>
      </c>
      <c r="H8" s="82">
        <v>32351.68</v>
      </c>
      <c r="I8" s="82">
        <v>40100</v>
      </c>
      <c r="J8" s="81">
        <f t="shared" si="1"/>
        <v>80200</v>
      </c>
      <c r="K8" s="83"/>
      <c r="L8" s="84"/>
      <c r="M8" s="81">
        <v>44671.36</v>
      </c>
      <c r="N8" s="117"/>
      <c r="O8" s="119">
        <v>44671.36</v>
      </c>
    </row>
    <row r="9" spans="1:21" s="9" customFormat="1" ht="59.25" customHeight="1">
      <c r="A9" s="65" t="s">
        <v>44</v>
      </c>
      <c r="B9" s="73" t="s">
        <v>45</v>
      </c>
      <c r="C9" s="65" t="s">
        <v>14</v>
      </c>
      <c r="D9" s="97" t="s">
        <v>4</v>
      </c>
      <c r="E9" s="99" t="s">
        <v>134</v>
      </c>
      <c r="F9" s="75">
        <v>197000</v>
      </c>
      <c r="G9" s="82">
        <v>246000</v>
      </c>
      <c r="H9" s="82">
        <v>213336.06</v>
      </c>
      <c r="I9" s="82">
        <v>368154</v>
      </c>
      <c r="J9" s="81">
        <f t="shared" si="1"/>
        <v>443000</v>
      </c>
      <c r="K9" s="83"/>
      <c r="L9" s="84"/>
      <c r="M9" s="81">
        <v>306897.05</v>
      </c>
      <c r="N9" s="117"/>
      <c r="O9" s="119">
        <f aca="true" t="shared" si="2" ref="O9:O52">M9+N9</f>
        <v>306897.05</v>
      </c>
      <c r="S9" s="120"/>
      <c r="U9" s="120"/>
    </row>
    <row r="10" spans="1:15" s="9" customFormat="1" ht="81">
      <c r="A10" s="65" t="s">
        <v>44</v>
      </c>
      <c r="B10" s="73" t="s">
        <v>45</v>
      </c>
      <c r="C10" s="65" t="s">
        <v>14</v>
      </c>
      <c r="D10" s="97" t="s">
        <v>4</v>
      </c>
      <c r="E10" s="100" t="s">
        <v>40</v>
      </c>
      <c r="F10" s="75">
        <v>50000</v>
      </c>
      <c r="G10" s="82">
        <v>50000</v>
      </c>
      <c r="H10" s="82">
        <v>23196.57</v>
      </c>
      <c r="I10" s="82">
        <v>50000</v>
      </c>
      <c r="J10" s="81">
        <f t="shared" si="1"/>
        <v>100000</v>
      </c>
      <c r="K10" s="83"/>
      <c r="L10" s="84"/>
      <c r="M10" s="81">
        <v>32851.9</v>
      </c>
      <c r="N10" s="117"/>
      <c r="O10" s="119">
        <f t="shared" si="2"/>
        <v>32851.9</v>
      </c>
    </row>
    <row r="11" spans="1:15" s="9" customFormat="1" ht="69" customHeight="1">
      <c r="A11" s="65" t="s">
        <v>44</v>
      </c>
      <c r="B11" s="73" t="s">
        <v>45</v>
      </c>
      <c r="C11" s="65" t="s">
        <v>14</v>
      </c>
      <c r="D11" s="97" t="s">
        <v>4</v>
      </c>
      <c r="E11" s="100" t="s">
        <v>132</v>
      </c>
      <c r="F11" s="75">
        <v>5000</v>
      </c>
      <c r="G11" s="82">
        <v>5000</v>
      </c>
      <c r="H11" s="82">
        <v>1920</v>
      </c>
      <c r="I11" s="82">
        <v>5000</v>
      </c>
      <c r="J11" s="81">
        <f t="shared" si="1"/>
        <v>10000</v>
      </c>
      <c r="K11" s="83"/>
      <c r="L11" s="84"/>
      <c r="M11" s="81">
        <v>2340</v>
      </c>
      <c r="N11" s="117"/>
      <c r="O11" s="119">
        <f t="shared" si="2"/>
        <v>2340</v>
      </c>
    </row>
    <row r="12" spans="1:15" s="9" customFormat="1" ht="58.5" customHeight="1">
      <c r="A12" s="65" t="s">
        <v>44</v>
      </c>
      <c r="B12" s="73" t="s">
        <v>45</v>
      </c>
      <c r="C12" s="65" t="s">
        <v>14</v>
      </c>
      <c r="D12" s="97" t="s">
        <v>4</v>
      </c>
      <c r="E12" s="100" t="s">
        <v>138</v>
      </c>
      <c r="F12" s="75">
        <v>100000</v>
      </c>
      <c r="G12" s="82">
        <v>6</v>
      </c>
      <c r="H12" s="82">
        <v>99994</v>
      </c>
      <c r="I12" s="82">
        <v>150000</v>
      </c>
      <c r="J12" s="81">
        <f t="shared" si="1"/>
        <v>100006</v>
      </c>
      <c r="K12" s="83"/>
      <c r="L12" s="84"/>
      <c r="M12" s="81">
        <v>0</v>
      </c>
      <c r="N12" s="117"/>
      <c r="O12" s="119">
        <f t="shared" si="2"/>
        <v>0</v>
      </c>
    </row>
    <row r="13" spans="1:15" s="9" customFormat="1" ht="24" customHeight="1">
      <c r="A13" s="54" t="s">
        <v>46</v>
      </c>
      <c r="B13" s="45"/>
      <c r="C13" s="45"/>
      <c r="D13" s="101" t="s">
        <v>28</v>
      </c>
      <c r="E13" s="102"/>
      <c r="F13" s="74">
        <f aca="true" t="shared" si="3" ref="F13:O13">SUM(F14:F38)</f>
        <v>2288400</v>
      </c>
      <c r="G13" s="78">
        <f t="shared" si="3"/>
        <v>2746591.72</v>
      </c>
      <c r="H13" s="78">
        <f t="shared" si="3"/>
        <v>2083721.2400000002</v>
      </c>
      <c r="I13" s="78">
        <f t="shared" si="3"/>
        <v>3370940</v>
      </c>
      <c r="J13" s="78">
        <f t="shared" si="3"/>
        <v>5034991.72</v>
      </c>
      <c r="K13" s="78">
        <f t="shared" si="3"/>
        <v>69250.8</v>
      </c>
      <c r="L13" s="78">
        <f t="shared" si="3"/>
        <v>74250.8</v>
      </c>
      <c r="M13" s="78">
        <f t="shared" si="3"/>
        <v>4125717.7600000002</v>
      </c>
      <c r="N13" s="78">
        <f t="shared" si="3"/>
        <v>203260</v>
      </c>
      <c r="O13" s="78">
        <f t="shared" si="3"/>
        <v>4328977.76</v>
      </c>
    </row>
    <row r="14" spans="1:15" s="9" customFormat="1" ht="46.5" customHeight="1">
      <c r="A14" s="66" t="s">
        <v>47</v>
      </c>
      <c r="B14" s="66" t="s">
        <v>27</v>
      </c>
      <c r="C14" s="67" t="s">
        <v>8</v>
      </c>
      <c r="D14" s="103" t="s">
        <v>96</v>
      </c>
      <c r="E14" s="104" t="s">
        <v>41</v>
      </c>
      <c r="F14" s="75">
        <v>40000</v>
      </c>
      <c r="G14" s="82">
        <v>40000</v>
      </c>
      <c r="H14" s="82">
        <v>29250.8</v>
      </c>
      <c r="I14" s="82">
        <v>45000</v>
      </c>
      <c r="J14" s="81">
        <f aca="true" t="shared" si="4" ref="J14:J38">SUM(F14:G14)</f>
        <v>80000</v>
      </c>
      <c r="K14" s="81">
        <f>SUM(G14:H14)</f>
        <v>69250.8</v>
      </c>
      <c r="L14" s="81">
        <f>SUM(H14:I14)</f>
        <v>74250.8</v>
      </c>
      <c r="M14" s="81">
        <v>38055.9</v>
      </c>
      <c r="N14" s="117"/>
      <c r="O14" s="119">
        <f t="shared" si="2"/>
        <v>38055.9</v>
      </c>
    </row>
    <row r="15" spans="1:15" s="9" customFormat="1" ht="57" customHeight="1">
      <c r="A15" s="66" t="s">
        <v>54</v>
      </c>
      <c r="B15" s="66" t="s">
        <v>55</v>
      </c>
      <c r="C15" s="67" t="s">
        <v>8</v>
      </c>
      <c r="D15" s="103" t="s">
        <v>56</v>
      </c>
      <c r="E15" s="104" t="s">
        <v>97</v>
      </c>
      <c r="F15" s="75">
        <v>38000</v>
      </c>
      <c r="G15" s="82">
        <v>27323</v>
      </c>
      <c r="H15" s="82">
        <v>16322.87</v>
      </c>
      <c r="I15" s="82">
        <v>41000</v>
      </c>
      <c r="J15" s="81">
        <f t="shared" si="4"/>
        <v>65323</v>
      </c>
      <c r="K15" s="83"/>
      <c r="L15" s="84"/>
      <c r="M15" s="81">
        <v>24120.75</v>
      </c>
      <c r="N15" s="117"/>
      <c r="O15" s="119">
        <f t="shared" si="2"/>
        <v>24120.75</v>
      </c>
    </row>
    <row r="16" spans="1:15" s="9" customFormat="1" ht="59.25" customHeight="1">
      <c r="A16" s="66" t="s">
        <v>54</v>
      </c>
      <c r="B16" s="72" t="s">
        <v>55</v>
      </c>
      <c r="C16" s="67" t="s">
        <v>8</v>
      </c>
      <c r="D16" s="103" t="s">
        <v>56</v>
      </c>
      <c r="E16" s="104" t="s">
        <v>57</v>
      </c>
      <c r="F16" s="75">
        <v>40000</v>
      </c>
      <c r="G16" s="82">
        <v>10000</v>
      </c>
      <c r="H16" s="82">
        <v>7801</v>
      </c>
      <c r="I16" s="81">
        <v>42000</v>
      </c>
      <c r="J16" s="81">
        <f t="shared" si="4"/>
        <v>50000</v>
      </c>
      <c r="K16" s="83"/>
      <c r="L16" s="84"/>
      <c r="M16" s="81">
        <v>12767.15</v>
      </c>
      <c r="N16" s="117"/>
      <c r="O16" s="119">
        <f t="shared" si="2"/>
        <v>12767.15</v>
      </c>
    </row>
    <row r="17" spans="1:15" s="9" customFormat="1" ht="59.25" customHeight="1">
      <c r="A17" s="66" t="s">
        <v>58</v>
      </c>
      <c r="B17" s="66" t="s">
        <v>59</v>
      </c>
      <c r="C17" s="67" t="s">
        <v>8</v>
      </c>
      <c r="D17" s="103" t="s">
        <v>60</v>
      </c>
      <c r="E17" s="105" t="s">
        <v>141</v>
      </c>
      <c r="F17" s="75">
        <v>64000</v>
      </c>
      <c r="G17" s="79">
        <v>64000</v>
      </c>
      <c r="H17" s="85">
        <v>20251.18</v>
      </c>
      <c r="I17" s="81">
        <v>64000</v>
      </c>
      <c r="J17" s="81">
        <f t="shared" si="4"/>
        <v>128000</v>
      </c>
      <c r="K17" s="83"/>
      <c r="L17" s="84"/>
      <c r="M17" s="81">
        <v>60481</v>
      </c>
      <c r="N17" s="117"/>
      <c r="O17" s="119">
        <f t="shared" si="2"/>
        <v>60481</v>
      </c>
    </row>
    <row r="18" spans="1:15" s="9" customFormat="1" ht="88.5" customHeight="1">
      <c r="A18" s="66" t="s">
        <v>58</v>
      </c>
      <c r="B18" s="66" t="s">
        <v>59</v>
      </c>
      <c r="C18" s="67" t="s">
        <v>8</v>
      </c>
      <c r="D18" s="103" t="s">
        <v>60</v>
      </c>
      <c r="E18" s="105" t="s">
        <v>151</v>
      </c>
      <c r="F18" s="75"/>
      <c r="G18" s="79"/>
      <c r="H18" s="121"/>
      <c r="I18" s="81"/>
      <c r="J18" s="81"/>
      <c r="K18" s="83"/>
      <c r="L18" s="84"/>
      <c r="M18" s="81">
        <v>9985.8</v>
      </c>
      <c r="N18" s="117"/>
      <c r="O18" s="119">
        <f t="shared" si="2"/>
        <v>9985.8</v>
      </c>
    </row>
    <row r="19" spans="1:15" s="9" customFormat="1" ht="63.75" customHeight="1">
      <c r="A19" s="66" t="s">
        <v>52</v>
      </c>
      <c r="B19" s="66" t="s">
        <v>53</v>
      </c>
      <c r="C19" s="67" t="s">
        <v>8</v>
      </c>
      <c r="D19" s="103" t="s">
        <v>121</v>
      </c>
      <c r="E19" s="104" t="s">
        <v>68</v>
      </c>
      <c r="F19" s="75">
        <v>300000</v>
      </c>
      <c r="G19" s="79">
        <v>215704</v>
      </c>
      <c r="H19" s="86">
        <v>205704</v>
      </c>
      <c r="I19" s="81">
        <v>300000</v>
      </c>
      <c r="J19" s="81">
        <f t="shared" si="4"/>
        <v>515704</v>
      </c>
      <c r="K19" s="83"/>
      <c r="L19" s="84"/>
      <c r="M19" s="81">
        <v>199974.6</v>
      </c>
      <c r="N19" s="117"/>
      <c r="O19" s="119">
        <f t="shared" si="2"/>
        <v>199974.6</v>
      </c>
    </row>
    <row r="20" spans="1:15" s="9" customFormat="1" ht="69.75" customHeight="1">
      <c r="A20" s="66" t="s">
        <v>61</v>
      </c>
      <c r="B20" s="66" t="s">
        <v>62</v>
      </c>
      <c r="C20" s="67" t="s">
        <v>26</v>
      </c>
      <c r="D20" s="103" t="s">
        <v>63</v>
      </c>
      <c r="E20" s="106" t="s">
        <v>67</v>
      </c>
      <c r="F20" s="75">
        <v>100000</v>
      </c>
      <c r="G20" s="79">
        <v>100000</v>
      </c>
      <c r="H20" s="79">
        <v>67992.6</v>
      </c>
      <c r="I20" s="81">
        <v>100000</v>
      </c>
      <c r="J20" s="81">
        <f>SUM(F20:G20)</f>
        <v>200000</v>
      </c>
      <c r="K20" s="83"/>
      <c r="L20" s="84"/>
      <c r="M20" s="81">
        <v>74061.7</v>
      </c>
      <c r="N20" s="117"/>
      <c r="O20" s="119">
        <f t="shared" si="2"/>
        <v>74061.7</v>
      </c>
    </row>
    <row r="21" spans="1:15" s="9" customFormat="1" ht="79.5" customHeight="1">
      <c r="A21" s="66" t="s">
        <v>48</v>
      </c>
      <c r="B21" s="66" t="s">
        <v>37</v>
      </c>
      <c r="C21" s="67" t="s">
        <v>26</v>
      </c>
      <c r="D21" s="103" t="s">
        <v>64</v>
      </c>
      <c r="E21" s="105" t="s">
        <v>140</v>
      </c>
      <c r="F21" s="75">
        <v>50000</v>
      </c>
      <c r="G21" s="79">
        <v>50000</v>
      </c>
      <c r="H21" s="85">
        <v>50000</v>
      </c>
      <c r="I21" s="81">
        <v>75000</v>
      </c>
      <c r="J21" s="81">
        <f t="shared" si="4"/>
        <v>100000</v>
      </c>
      <c r="K21" s="83"/>
      <c r="L21" s="84"/>
      <c r="M21" s="81">
        <v>74906.5</v>
      </c>
      <c r="N21" s="117"/>
      <c r="O21" s="119">
        <f t="shared" si="2"/>
        <v>74906.5</v>
      </c>
    </row>
    <row r="22" spans="1:15" s="9" customFormat="1" ht="72.75" customHeight="1">
      <c r="A22" s="66" t="s">
        <v>49</v>
      </c>
      <c r="B22" s="66" t="s">
        <v>29</v>
      </c>
      <c r="C22" s="67" t="s">
        <v>26</v>
      </c>
      <c r="D22" s="103" t="s">
        <v>65</v>
      </c>
      <c r="E22" s="106" t="s">
        <v>67</v>
      </c>
      <c r="F22" s="75">
        <v>440200</v>
      </c>
      <c r="G22" s="79">
        <v>681897.44</v>
      </c>
      <c r="H22" s="81">
        <v>566620.51</v>
      </c>
      <c r="I22" s="81">
        <v>603700</v>
      </c>
      <c r="J22" s="81">
        <f t="shared" si="4"/>
        <v>1122097.44</v>
      </c>
      <c r="K22" s="83"/>
      <c r="L22" s="84"/>
      <c r="M22" s="81">
        <v>693253.09</v>
      </c>
      <c r="N22" s="117"/>
      <c r="O22" s="119">
        <f t="shared" si="2"/>
        <v>693253.09</v>
      </c>
    </row>
    <row r="23" spans="1:15" s="9" customFormat="1" ht="74.25" customHeight="1">
      <c r="A23" s="66" t="s">
        <v>50</v>
      </c>
      <c r="B23" s="66" t="s">
        <v>30</v>
      </c>
      <c r="C23" s="67" t="s">
        <v>26</v>
      </c>
      <c r="D23" s="103" t="s">
        <v>66</v>
      </c>
      <c r="E23" s="106" t="s">
        <v>67</v>
      </c>
      <c r="F23" s="75">
        <v>224200</v>
      </c>
      <c r="G23" s="79">
        <v>490402.28</v>
      </c>
      <c r="H23" s="81">
        <v>428316.1</v>
      </c>
      <c r="I23" s="81">
        <v>373200</v>
      </c>
      <c r="J23" s="81">
        <f t="shared" si="4"/>
        <v>714602.28</v>
      </c>
      <c r="K23" s="83"/>
      <c r="L23" s="84"/>
      <c r="M23" s="81">
        <v>573992.93</v>
      </c>
      <c r="N23" s="117"/>
      <c r="O23" s="119">
        <f t="shared" si="2"/>
        <v>573992.93</v>
      </c>
    </row>
    <row r="24" spans="1:15" s="9" customFormat="1" ht="66" customHeight="1">
      <c r="A24" s="66" t="s">
        <v>51</v>
      </c>
      <c r="B24" s="72" t="s">
        <v>32</v>
      </c>
      <c r="C24" s="67" t="s">
        <v>146</v>
      </c>
      <c r="D24" s="103" t="s">
        <v>33</v>
      </c>
      <c r="E24" s="106" t="s">
        <v>136</v>
      </c>
      <c r="F24" s="75">
        <v>45000</v>
      </c>
      <c r="G24" s="82">
        <v>60000</v>
      </c>
      <c r="H24" s="82">
        <v>20469.14</v>
      </c>
      <c r="I24" s="81">
        <v>75000</v>
      </c>
      <c r="J24" s="81">
        <f t="shared" si="4"/>
        <v>105000</v>
      </c>
      <c r="K24" s="83"/>
      <c r="L24" s="84"/>
      <c r="M24" s="81">
        <v>41930.25</v>
      </c>
      <c r="N24" s="117"/>
      <c r="O24" s="119">
        <f t="shared" si="2"/>
        <v>41930.25</v>
      </c>
    </row>
    <row r="25" spans="1:15" s="9" customFormat="1" ht="66" customHeight="1">
      <c r="A25" s="66" t="s">
        <v>51</v>
      </c>
      <c r="B25" s="72" t="s">
        <v>32</v>
      </c>
      <c r="C25" s="67" t="s">
        <v>146</v>
      </c>
      <c r="D25" s="103" t="s">
        <v>33</v>
      </c>
      <c r="E25" s="106" t="s">
        <v>147</v>
      </c>
      <c r="F25" s="75"/>
      <c r="G25" s="82"/>
      <c r="H25" s="82"/>
      <c r="I25" s="81"/>
      <c r="J25" s="81"/>
      <c r="K25" s="83"/>
      <c r="L25" s="84"/>
      <c r="M25" s="81">
        <v>15000</v>
      </c>
      <c r="N25" s="117"/>
      <c r="O25" s="119">
        <f t="shared" si="2"/>
        <v>15000</v>
      </c>
    </row>
    <row r="26" spans="1:15" s="9" customFormat="1" ht="55.5" customHeight="1">
      <c r="A26" s="66" t="s">
        <v>51</v>
      </c>
      <c r="B26" s="72" t="s">
        <v>32</v>
      </c>
      <c r="C26" s="67" t="s">
        <v>35</v>
      </c>
      <c r="D26" s="103" t="s">
        <v>33</v>
      </c>
      <c r="E26" s="116" t="s">
        <v>122</v>
      </c>
      <c r="F26" s="75"/>
      <c r="G26" s="82"/>
      <c r="H26" s="82"/>
      <c r="I26" s="81">
        <v>500000</v>
      </c>
      <c r="J26" s="81"/>
      <c r="K26" s="83"/>
      <c r="L26" s="84"/>
      <c r="M26" s="81">
        <v>75200</v>
      </c>
      <c r="N26" s="81">
        <v>24800</v>
      </c>
      <c r="O26" s="119">
        <f t="shared" si="2"/>
        <v>100000</v>
      </c>
    </row>
    <row r="27" spans="1:15" s="9" customFormat="1" ht="70.5" customHeight="1">
      <c r="A27" s="66" t="s">
        <v>145</v>
      </c>
      <c r="B27" s="72">
        <v>2111</v>
      </c>
      <c r="C27" s="67" t="s">
        <v>148</v>
      </c>
      <c r="D27" s="103" t="s">
        <v>33</v>
      </c>
      <c r="E27" s="116" t="s">
        <v>149</v>
      </c>
      <c r="F27" s="75"/>
      <c r="G27" s="82"/>
      <c r="H27" s="82"/>
      <c r="I27" s="81"/>
      <c r="J27" s="81"/>
      <c r="K27" s="83"/>
      <c r="L27" s="84"/>
      <c r="M27" s="81">
        <v>1678639.49</v>
      </c>
      <c r="N27" s="81"/>
      <c r="O27" s="119">
        <f t="shared" si="2"/>
        <v>1678639.49</v>
      </c>
    </row>
    <row r="28" spans="1:19" s="9" customFormat="1" ht="66" customHeight="1">
      <c r="A28" s="66" t="s">
        <v>69</v>
      </c>
      <c r="B28" s="72" t="s">
        <v>45</v>
      </c>
      <c r="C28" s="67" t="s">
        <v>14</v>
      </c>
      <c r="D28" s="103" t="s">
        <v>70</v>
      </c>
      <c r="E28" s="104" t="s">
        <v>150</v>
      </c>
      <c r="F28" s="75">
        <v>100000</v>
      </c>
      <c r="G28" s="82">
        <v>94090</v>
      </c>
      <c r="H28" s="82">
        <v>94090</v>
      </c>
      <c r="I28" s="82">
        <v>100000</v>
      </c>
      <c r="J28" s="81">
        <f t="shared" si="4"/>
        <v>194090</v>
      </c>
      <c r="K28" s="83"/>
      <c r="L28" s="84"/>
      <c r="M28" s="81">
        <v>57005.95</v>
      </c>
      <c r="N28" s="117"/>
      <c r="O28" s="119">
        <f t="shared" si="2"/>
        <v>57005.95</v>
      </c>
      <c r="S28" s="120"/>
    </row>
    <row r="29" spans="1:15" s="9" customFormat="1" ht="66" customHeight="1">
      <c r="A29" s="66" t="s">
        <v>69</v>
      </c>
      <c r="B29" s="72" t="s">
        <v>45</v>
      </c>
      <c r="C29" s="67" t="s">
        <v>14</v>
      </c>
      <c r="D29" s="103" t="s">
        <v>70</v>
      </c>
      <c r="E29" s="104" t="s">
        <v>72</v>
      </c>
      <c r="F29" s="75">
        <v>250000</v>
      </c>
      <c r="G29" s="82">
        <v>318212.4</v>
      </c>
      <c r="H29" s="82">
        <v>318212.4</v>
      </c>
      <c r="I29" s="82">
        <v>160000</v>
      </c>
      <c r="J29" s="81">
        <f>SUM(F29:G29)</f>
        <v>568212.4</v>
      </c>
      <c r="K29" s="83"/>
      <c r="L29" s="84"/>
      <c r="M29" s="81">
        <v>6607</v>
      </c>
      <c r="N29" s="81">
        <v>91690</v>
      </c>
      <c r="O29" s="119">
        <f>M29+N29</f>
        <v>98297</v>
      </c>
    </row>
    <row r="30" spans="1:15" s="9" customFormat="1" ht="66" customHeight="1">
      <c r="A30" s="66" t="s">
        <v>69</v>
      </c>
      <c r="B30" s="72" t="s">
        <v>45</v>
      </c>
      <c r="C30" s="67" t="s">
        <v>14</v>
      </c>
      <c r="D30" s="103" t="s">
        <v>70</v>
      </c>
      <c r="E30" s="104" t="s">
        <v>139</v>
      </c>
      <c r="F30" s="76">
        <v>30000</v>
      </c>
      <c r="G30" s="81">
        <v>0</v>
      </c>
      <c r="H30" s="87">
        <v>0</v>
      </c>
      <c r="I30" s="82">
        <v>140000</v>
      </c>
      <c r="J30" s="81">
        <f t="shared" si="4"/>
        <v>30000</v>
      </c>
      <c r="K30" s="83"/>
      <c r="L30" s="84"/>
      <c r="M30" s="81">
        <v>120000</v>
      </c>
      <c r="N30" s="117"/>
      <c r="O30" s="119">
        <f t="shared" si="2"/>
        <v>120000</v>
      </c>
    </row>
    <row r="31" spans="1:15" s="9" customFormat="1" ht="66" customHeight="1">
      <c r="A31" s="66" t="s">
        <v>69</v>
      </c>
      <c r="B31" s="72" t="s">
        <v>45</v>
      </c>
      <c r="C31" s="67" t="s">
        <v>14</v>
      </c>
      <c r="D31" s="103" t="s">
        <v>70</v>
      </c>
      <c r="E31" s="104" t="s">
        <v>40</v>
      </c>
      <c r="F31" s="75">
        <v>70000</v>
      </c>
      <c r="G31" s="82">
        <v>66787.6</v>
      </c>
      <c r="H31" s="82">
        <v>45103.12</v>
      </c>
      <c r="I31" s="81">
        <v>80000</v>
      </c>
      <c r="J31" s="81">
        <f t="shared" si="4"/>
        <v>136787.6</v>
      </c>
      <c r="K31" s="83"/>
      <c r="L31" s="84"/>
      <c r="M31" s="81">
        <v>50705.77</v>
      </c>
      <c r="N31" s="117"/>
      <c r="O31" s="119">
        <f t="shared" si="2"/>
        <v>50705.77</v>
      </c>
    </row>
    <row r="32" spans="1:15" s="9" customFormat="1" ht="66" customHeight="1">
      <c r="A32" s="66" t="s">
        <v>69</v>
      </c>
      <c r="B32" s="72" t="s">
        <v>45</v>
      </c>
      <c r="C32" s="67" t="s">
        <v>14</v>
      </c>
      <c r="D32" s="103" t="s">
        <v>70</v>
      </c>
      <c r="E32" s="107" t="s">
        <v>109</v>
      </c>
      <c r="F32" s="75">
        <v>87000</v>
      </c>
      <c r="G32" s="82">
        <v>94000</v>
      </c>
      <c r="H32" s="82">
        <v>77011.72</v>
      </c>
      <c r="I32" s="81">
        <v>131000</v>
      </c>
      <c r="J32" s="81">
        <f t="shared" si="4"/>
        <v>181000</v>
      </c>
      <c r="K32" s="83"/>
      <c r="L32" s="84"/>
      <c r="M32" s="81">
        <v>65302</v>
      </c>
      <c r="N32" s="117"/>
      <c r="O32" s="119">
        <f t="shared" si="2"/>
        <v>65302</v>
      </c>
    </row>
    <row r="33" spans="1:15" s="9" customFormat="1" ht="51.75" customHeight="1">
      <c r="A33" s="66" t="s">
        <v>101</v>
      </c>
      <c r="B33" s="66" t="s">
        <v>99</v>
      </c>
      <c r="C33" s="67" t="s">
        <v>34</v>
      </c>
      <c r="D33" s="103" t="s">
        <v>71</v>
      </c>
      <c r="E33" s="108" t="s">
        <v>39</v>
      </c>
      <c r="F33" s="75">
        <v>50000</v>
      </c>
      <c r="G33" s="82">
        <v>75175</v>
      </c>
      <c r="H33" s="82">
        <v>54975</v>
      </c>
      <c r="I33" s="81">
        <v>60000</v>
      </c>
      <c r="J33" s="81">
        <f t="shared" si="4"/>
        <v>125175</v>
      </c>
      <c r="K33" s="83"/>
      <c r="L33" s="84"/>
      <c r="M33" s="81">
        <v>60728</v>
      </c>
      <c r="N33" s="117"/>
      <c r="O33" s="119">
        <f t="shared" si="2"/>
        <v>60728</v>
      </c>
    </row>
    <row r="34" spans="1:15" s="9" customFormat="1" ht="66" customHeight="1">
      <c r="A34" s="66" t="s">
        <v>110</v>
      </c>
      <c r="B34" s="66">
        <v>7110</v>
      </c>
      <c r="C34" s="67" t="s">
        <v>111</v>
      </c>
      <c r="D34" s="103" t="s">
        <v>112</v>
      </c>
      <c r="E34" s="108" t="s">
        <v>142</v>
      </c>
      <c r="F34" s="75"/>
      <c r="G34" s="82"/>
      <c r="H34" s="82"/>
      <c r="I34" s="81">
        <v>46040</v>
      </c>
      <c r="J34" s="81"/>
      <c r="K34" s="83"/>
      <c r="L34" s="84"/>
      <c r="M34" s="81">
        <v>46040</v>
      </c>
      <c r="N34" s="117"/>
      <c r="O34" s="119">
        <f t="shared" si="2"/>
        <v>46040</v>
      </c>
    </row>
    <row r="35" spans="1:15" s="9" customFormat="1" ht="40.5">
      <c r="A35" s="66" t="s">
        <v>73</v>
      </c>
      <c r="B35" s="66" t="s">
        <v>74</v>
      </c>
      <c r="C35" s="67" t="s">
        <v>16</v>
      </c>
      <c r="D35" s="103" t="s">
        <v>75</v>
      </c>
      <c r="E35" s="107" t="s">
        <v>128</v>
      </c>
      <c r="F35" s="75">
        <v>20000</v>
      </c>
      <c r="G35" s="82">
        <v>20000</v>
      </c>
      <c r="H35" s="82">
        <v>0</v>
      </c>
      <c r="I35" s="81">
        <v>20000</v>
      </c>
      <c r="J35" s="81">
        <f t="shared" si="4"/>
        <v>40000</v>
      </c>
      <c r="K35" s="83"/>
      <c r="L35" s="84"/>
      <c r="M35" s="81">
        <v>0</v>
      </c>
      <c r="N35" s="117"/>
      <c r="O35" s="119">
        <f t="shared" si="2"/>
        <v>0</v>
      </c>
    </row>
    <row r="36" spans="1:15" s="9" customFormat="1" ht="60.75">
      <c r="A36" s="66" t="s">
        <v>76</v>
      </c>
      <c r="B36" s="66" t="s">
        <v>77</v>
      </c>
      <c r="C36" s="67" t="s">
        <v>12</v>
      </c>
      <c r="D36" s="103" t="s">
        <v>78</v>
      </c>
      <c r="E36" s="107" t="s">
        <v>18</v>
      </c>
      <c r="F36" s="75">
        <v>96000</v>
      </c>
      <c r="G36" s="82">
        <v>60000</v>
      </c>
      <c r="H36" s="82">
        <v>6106.8</v>
      </c>
      <c r="I36" s="82">
        <v>160000</v>
      </c>
      <c r="J36" s="81">
        <f t="shared" si="4"/>
        <v>156000</v>
      </c>
      <c r="K36" s="83"/>
      <c r="L36" s="84"/>
      <c r="M36" s="81">
        <v>28018.6</v>
      </c>
      <c r="N36" s="117"/>
      <c r="O36" s="119">
        <f t="shared" si="2"/>
        <v>28018.6</v>
      </c>
    </row>
    <row r="37" spans="1:15" s="9" customFormat="1" ht="149.25" customHeight="1">
      <c r="A37" s="66" t="s">
        <v>79</v>
      </c>
      <c r="B37" s="66" t="s">
        <v>80</v>
      </c>
      <c r="C37" s="67" t="s">
        <v>13</v>
      </c>
      <c r="D37" s="103" t="s">
        <v>7</v>
      </c>
      <c r="E37" s="109" t="s">
        <v>135</v>
      </c>
      <c r="F37" s="75">
        <v>179000</v>
      </c>
      <c r="G37" s="82">
        <v>179000</v>
      </c>
      <c r="H37" s="82">
        <v>40494</v>
      </c>
      <c r="I37" s="82">
        <v>175000</v>
      </c>
      <c r="J37" s="81">
        <f t="shared" si="4"/>
        <v>358000</v>
      </c>
      <c r="K37" s="83"/>
      <c r="L37" s="84"/>
      <c r="M37" s="81">
        <v>38941.28</v>
      </c>
      <c r="N37" s="117"/>
      <c r="O37" s="119">
        <f t="shared" si="2"/>
        <v>38941.28</v>
      </c>
    </row>
    <row r="38" spans="1:15" s="9" customFormat="1" ht="60.75">
      <c r="A38" s="66" t="s">
        <v>81</v>
      </c>
      <c r="B38" s="66" t="s">
        <v>82</v>
      </c>
      <c r="C38" s="66" t="s">
        <v>10</v>
      </c>
      <c r="D38" s="110" t="s">
        <v>83</v>
      </c>
      <c r="E38" s="104" t="s">
        <v>17</v>
      </c>
      <c r="F38" s="75">
        <v>65000</v>
      </c>
      <c r="G38" s="79">
        <v>100000</v>
      </c>
      <c r="H38" s="79">
        <v>35000</v>
      </c>
      <c r="I38" s="79">
        <v>80000</v>
      </c>
      <c r="J38" s="81">
        <f t="shared" si="4"/>
        <v>165000</v>
      </c>
      <c r="K38" s="83"/>
      <c r="L38" s="84"/>
      <c r="M38" s="81">
        <v>80000</v>
      </c>
      <c r="N38" s="81">
        <v>86770</v>
      </c>
      <c r="O38" s="119">
        <f t="shared" si="2"/>
        <v>166770</v>
      </c>
    </row>
    <row r="39" spans="1:15" s="26" customFormat="1" ht="40.5">
      <c r="A39" s="35" t="s">
        <v>84</v>
      </c>
      <c r="B39" s="35"/>
      <c r="C39" s="35"/>
      <c r="D39" s="111" t="s">
        <v>1</v>
      </c>
      <c r="E39" s="112"/>
      <c r="F39" s="74">
        <f aca="true" t="shared" si="5" ref="F39:O39">SUM(F40:F50)</f>
        <v>461480</v>
      </c>
      <c r="G39" s="78">
        <f t="shared" si="5"/>
        <v>485572</v>
      </c>
      <c r="H39" s="78">
        <f t="shared" si="5"/>
        <v>368032.52</v>
      </c>
      <c r="I39" s="78">
        <f t="shared" si="5"/>
        <v>605048</v>
      </c>
      <c r="J39" s="78">
        <f t="shared" si="5"/>
        <v>933730</v>
      </c>
      <c r="K39" s="78">
        <f t="shared" si="5"/>
        <v>51903.990000000005</v>
      </c>
      <c r="L39" s="78">
        <f t="shared" si="5"/>
        <v>72262.99</v>
      </c>
      <c r="M39" s="78">
        <f>SUM(M40:M50)</f>
        <v>532029.34</v>
      </c>
      <c r="N39" s="78">
        <f t="shared" si="5"/>
        <v>0</v>
      </c>
      <c r="O39" s="78">
        <f t="shared" si="5"/>
        <v>532029.34</v>
      </c>
    </row>
    <row r="40" spans="1:15" s="9" customFormat="1" ht="81" customHeight="1">
      <c r="A40" s="66" t="s">
        <v>102</v>
      </c>
      <c r="B40" s="66" t="s">
        <v>99</v>
      </c>
      <c r="C40" s="67" t="s">
        <v>34</v>
      </c>
      <c r="D40" s="103" t="s">
        <v>71</v>
      </c>
      <c r="E40" s="107" t="s">
        <v>123</v>
      </c>
      <c r="F40" s="75">
        <v>29280</v>
      </c>
      <c r="G40" s="82">
        <v>29280</v>
      </c>
      <c r="H40" s="82">
        <v>22623.99</v>
      </c>
      <c r="I40" s="82">
        <v>49639</v>
      </c>
      <c r="J40" s="81">
        <f aca="true" t="shared" si="6" ref="J40:J50">SUM(F40:G40)</f>
        <v>58560</v>
      </c>
      <c r="K40" s="81">
        <f>SUM(G40:H40)</f>
        <v>51903.990000000005</v>
      </c>
      <c r="L40" s="81">
        <f>SUM(H40:I40)</f>
        <v>72262.99</v>
      </c>
      <c r="M40" s="81">
        <v>49512.18</v>
      </c>
      <c r="N40" s="117"/>
      <c r="O40" s="119">
        <f t="shared" si="2"/>
        <v>49512.18</v>
      </c>
    </row>
    <row r="41" spans="1:15" s="9" customFormat="1" ht="81" customHeight="1">
      <c r="A41" s="66" t="s">
        <v>101</v>
      </c>
      <c r="B41" s="66">
        <v>3242</v>
      </c>
      <c r="C41" s="67" t="s">
        <v>34</v>
      </c>
      <c r="D41" s="103" t="s">
        <v>71</v>
      </c>
      <c r="E41" s="106" t="s">
        <v>136</v>
      </c>
      <c r="F41" s="75"/>
      <c r="G41" s="82"/>
      <c r="H41" s="82"/>
      <c r="I41" s="81">
        <v>10000</v>
      </c>
      <c r="J41" s="81"/>
      <c r="K41" s="83"/>
      <c r="L41" s="84"/>
      <c r="M41" s="81">
        <v>10000</v>
      </c>
      <c r="N41" s="117"/>
      <c r="O41" s="119">
        <f>M41+N41</f>
        <v>10000</v>
      </c>
    </row>
    <row r="42" spans="1:15" s="9" customFormat="1" ht="71.25" customHeight="1">
      <c r="A42" s="66" t="s">
        <v>103</v>
      </c>
      <c r="B42" s="72" t="s">
        <v>104</v>
      </c>
      <c r="C42" s="67" t="s">
        <v>11</v>
      </c>
      <c r="D42" s="103" t="s">
        <v>85</v>
      </c>
      <c r="E42" s="107" t="s">
        <v>124</v>
      </c>
      <c r="F42" s="75">
        <v>125000</v>
      </c>
      <c r="G42" s="82">
        <v>125000</v>
      </c>
      <c r="H42" s="82">
        <v>115863.96</v>
      </c>
      <c r="I42" s="82">
        <v>128609</v>
      </c>
      <c r="J42" s="81">
        <f t="shared" si="6"/>
        <v>250000</v>
      </c>
      <c r="K42" s="83"/>
      <c r="L42" s="84"/>
      <c r="M42" s="81">
        <v>128609</v>
      </c>
      <c r="N42" s="117"/>
      <c r="O42" s="119">
        <f t="shared" si="2"/>
        <v>128609</v>
      </c>
    </row>
    <row r="43" spans="1:15" s="9" customFormat="1" ht="96" customHeight="1">
      <c r="A43" s="66" t="s">
        <v>103</v>
      </c>
      <c r="B43" s="72" t="s">
        <v>104</v>
      </c>
      <c r="C43" s="67" t="s">
        <v>11</v>
      </c>
      <c r="D43" s="103" t="s">
        <v>85</v>
      </c>
      <c r="E43" s="107" t="s">
        <v>137</v>
      </c>
      <c r="F43" s="75">
        <v>123600</v>
      </c>
      <c r="G43" s="82">
        <v>123600</v>
      </c>
      <c r="H43" s="82">
        <v>93561.7</v>
      </c>
      <c r="I43" s="82">
        <v>168100</v>
      </c>
      <c r="J43" s="81">
        <f t="shared" si="6"/>
        <v>247200</v>
      </c>
      <c r="K43" s="83"/>
      <c r="L43" s="84"/>
      <c r="M43" s="81">
        <v>152926.22</v>
      </c>
      <c r="N43" s="117"/>
      <c r="O43" s="119">
        <f t="shared" si="2"/>
        <v>152926.22</v>
      </c>
    </row>
    <row r="44" spans="1:15" s="9" customFormat="1" ht="120" customHeight="1">
      <c r="A44" s="66" t="s">
        <v>105</v>
      </c>
      <c r="B44" s="72" t="s">
        <v>106</v>
      </c>
      <c r="C44" s="67" t="s">
        <v>10</v>
      </c>
      <c r="D44" s="103" t="s">
        <v>86</v>
      </c>
      <c r="E44" s="104" t="s">
        <v>129</v>
      </c>
      <c r="F44" s="77">
        <v>65000</v>
      </c>
      <c r="G44" s="82">
        <v>65000</v>
      </c>
      <c r="H44" s="82">
        <v>32111.68</v>
      </c>
      <c r="I44" s="82">
        <v>65000</v>
      </c>
      <c r="J44" s="81">
        <f t="shared" si="6"/>
        <v>130000</v>
      </c>
      <c r="K44" s="83"/>
      <c r="L44" s="84"/>
      <c r="M44" s="81">
        <v>36090.68</v>
      </c>
      <c r="N44" s="117"/>
      <c r="O44" s="119">
        <f t="shared" si="2"/>
        <v>36090.68</v>
      </c>
    </row>
    <row r="45" spans="1:15" s="9" customFormat="1" ht="117.75" customHeight="1">
      <c r="A45" s="66" t="s">
        <v>105</v>
      </c>
      <c r="B45" s="72" t="s">
        <v>106</v>
      </c>
      <c r="C45" s="67" t="s">
        <v>10</v>
      </c>
      <c r="D45" s="103" t="s">
        <v>86</v>
      </c>
      <c r="E45" s="104" t="s">
        <v>130</v>
      </c>
      <c r="F45" s="77">
        <v>4700</v>
      </c>
      <c r="G45" s="82">
        <v>9992</v>
      </c>
      <c r="H45" s="82">
        <v>6387.02</v>
      </c>
      <c r="I45" s="82">
        <v>2100</v>
      </c>
      <c r="J45" s="81">
        <f t="shared" si="6"/>
        <v>14692</v>
      </c>
      <c r="K45" s="83"/>
      <c r="L45" s="84"/>
      <c r="M45" s="81">
        <v>5696.55</v>
      </c>
      <c r="N45" s="117"/>
      <c r="O45" s="119">
        <f t="shared" si="2"/>
        <v>5696.55</v>
      </c>
    </row>
    <row r="46" spans="1:15" s="9" customFormat="1" ht="124.5" customHeight="1">
      <c r="A46" s="66" t="s">
        <v>107</v>
      </c>
      <c r="B46" s="71" t="s">
        <v>108</v>
      </c>
      <c r="C46" s="67" t="s">
        <v>9</v>
      </c>
      <c r="D46" s="103" t="s">
        <v>87</v>
      </c>
      <c r="E46" s="104" t="s">
        <v>131</v>
      </c>
      <c r="F46" s="75">
        <v>56900</v>
      </c>
      <c r="G46" s="82">
        <v>57178</v>
      </c>
      <c r="H46" s="82">
        <v>45537.12</v>
      </c>
      <c r="I46" s="82">
        <v>50900</v>
      </c>
      <c r="J46" s="81">
        <f t="shared" si="6"/>
        <v>114078</v>
      </c>
      <c r="K46" s="83"/>
      <c r="L46" s="84"/>
      <c r="M46" s="81">
        <v>75968.36</v>
      </c>
      <c r="N46" s="117"/>
      <c r="O46" s="119">
        <f t="shared" si="2"/>
        <v>75968.36</v>
      </c>
    </row>
    <row r="47" spans="1:15" s="9" customFormat="1" ht="70.5" customHeight="1" hidden="1">
      <c r="A47" s="66" t="s">
        <v>117</v>
      </c>
      <c r="B47" s="71">
        <v>3032</v>
      </c>
      <c r="C47" s="67" t="s">
        <v>118</v>
      </c>
      <c r="D47" s="103"/>
      <c r="E47" s="104" t="s">
        <v>119</v>
      </c>
      <c r="F47" s="75"/>
      <c r="G47" s="82">
        <v>13322</v>
      </c>
      <c r="H47" s="82"/>
      <c r="I47" s="82"/>
      <c r="J47" s="81"/>
      <c r="K47" s="83"/>
      <c r="L47" s="84"/>
      <c r="M47" s="81"/>
      <c r="N47" s="117"/>
      <c r="O47" s="119">
        <f t="shared" si="2"/>
        <v>0</v>
      </c>
    </row>
    <row r="48" spans="1:15" s="9" customFormat="1" ht="84.75" customHeight="1">
      <c r="A48" s="66" t="s">
        <v>88</v>
      </c>
      <c r="B48" s="66" t="s">
        <v>89</v>
      </c>
      <c r="C48" s="67" t="s">
        <v>36</v>
      </c>
      <c r="D48" s="103" t="s">
        <v>90</v>
      </c>
      <c r="E48" s="107" t="s">
        <v>127</v>
      </c>
      <c r="F48" s="77">
        <v>37000</v>
      </c>
      <c r="G48" s="82">
        <v>37000</v>
      </c>
      <c r="H48" s="82">
        <v>26747.05</v>
      </c>
      <c r="I48" s="82">
        <v>37000</v>
      </c>
      <c r="J48" s="81">
        <f t="shared" si="6"/>
        <v>74000</v>
      </c>
      <c r="K48" s="83"/>
      <c r="L48" s="84"/>
      <c r="M48" s="81">
        <v>22056.8</v>
      </c>
      <c r="N48" s="117"/>
      <c r="O48" s="119">
        <f t="shared" si="2"/>
        <v>22056.8</v>
      </c>
    </row>
    <row r="49" spans="1:15" s="9" customFormat="1" ht="84.75" customHeight="1">
      <c r="A49" s="66" t="s">
        <v>117</v>
      </c>
      <c r="B49" s="66">
        <v>3032</v>
      </c>
      <c r="C49" s="67" t="s">
        <v>153</v>
      </c>
      <c r="D49" s="103" t="s">
        <v>154</v>
      </c>
      <c r="E49" s="107" t="s">
        <v>155</v>
      </c>
      <c r="F49" s="77"/>
      <c r="G49" s="82"/>
      <c r="H49" s="82"/>
      <c r="I49" s="82"/>
      <c r="J49" s="81"/>
      <c r="K49" s="83"/>
      <c r="L49" s="84"/>
      <c r="M49" s="81">
        <v>31169.55</v>
      </c>
      <c r="N49" s="117"/>
      <c r="O49" s="119">
        <f t="shared" si="2"/>
        <v>31169.55</v>
      </c>
    </row>
    <row r="50" spans="1:15" s="9" customFormat="1" ht="77.25" customHeight="1">
      <c r="A50" s="66" t="s">
        <v>91</v>
      </c>
      <c r="B50" s="66" t="s">
        <v>31</v>
      </c>
      <c r="C50" s="67" t="s">
        <v>36</v>
      </c>
      <c r="D50" s="103" t="s">
        <v>92</v>
      </c>
      <c r="E50" s="107" t="s">
        <v>126</v>
      </c>
      <c r="F50" s="77">
        <v>20000</v>
      </c>
      <c r="G50" s="82">
        <v>25200</v>
      </c>
      <c r="H50" s="82">
        <v>25200</v>
      </c>
      <c r="I50" s="82">
        <v>93700</v>
      </c>
      <c r="J50" s="81">
        <f t="shared" si="6"/>
        <v>45200</v>
      </c>
      <c r="K50" s="83"/>
      <c r="L50" s="84"/>
      <c r="M50" s="81">
        <v>20000</v>
      </c>
      <c r="N50" s="117"/>
      <c r="O50" s="119">
        <f t="shared" si="2"/>
        <v>20000</v>
      </c>
    </row>
    <row r="51" spans="1:57" s="47" customFormat="1" ht="22.5">
      <c r="A51" s="36" t="s">
        <v>95</v>
      </c>
      <c r="B51" s="36"/>
      <c r="C51" s="36"/>
      <c r="D51" s="113" t="s">
        <v>19</v>
      </c>
      <c r="E51" s="114"/>
      <c r="F51" s="74">
        <f aca="true" t="shared" si="7" ref="F51:O51">SUM(F52)</f>
        <v>70000</v>
      </c>
      <c r="G51" s="78">
        <f t="shared" si="7"/>
        <v>70000</v>
      </c>
      <c r="H51" s="78">
        <f t="shared" si="7"/>
        <v>31213.5</v>
      </c>
      <c r="I51" s="78">
        <f t="shared" si="7"/>
        <v>70000</v>
      </c>
      <c r="J51" s="78">
        <f t="shared" si="7"/>
        <v>140000</v>
      </c>
      <c r="K51" s="78">
        <f t="shared" si="7"/>
        <v>101213.5</v>
      </c>
      <c r="L51" s="78">
        <f t="shared" si="7"/>
        <v>101213.5</v>
      </c>
      <c r="M51" s="78">
        <f t="shared" si="7"/>
        <v>35679.63</v>
      </c>
      <c r="N51" s="78">
        <f t="shared" si="7"/>
        <v>0</v>
      </c>
      <c r="O51" s="78">
        <f t="shared" si="7"/>
        <v>35679.63</v>
      </c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</row>
    <row r="52" spans="1:15" s="9" customFormat="1" ht="60.75">
      <c r="A52" s="66" t="s">
        <v>93</v>
      </c>
      <c r="B52" s="68">
        <v>4082</v>
      </c>
      <c r="C52" s="69" t="s">
        <v>15</v>
      </c>
      <c r="D52" s="95" t="s">
        <v>94</v>
      </c>
      <c r="E52" s="115" t="s">
        <v>125</v>
      </c>
      <c r="F52" s="75">
        <v>70000</v>
      </c>
      <c r="G52" s="82">
        <v>70000</v>
      </c>
      <c r="H52" s="82">
        <v>31213.5</v>
      </c>
      <c r="I52" s="82">
        <v>70000</v>
      </c>
      <c r="J52" s="81">
        <f>SUM(F52:G52)</f>
        <v>140000</v>
      </c>
      <c r="K52" s="81">
        <f>SUM(G52:H52)</f>
        <v>101213.5</v>
      </c>
      <c r="L52" s="81">
        <f>SUM(H52:I52)</f>
        <v>101213.5</v>
      </c>
      <c r="M52" s="81">
        <v>35679.63</v>
      </c>
      <c r="N52" s="117"/>
      <c r="O52" s="119">
        <f t="shared" si="2"/>
        <v>35679.63</v>
      </c>
    </row>
    <row r="53" spans="1:15" s="9" customFormat="1" ht="23.25" customHeight="1">
      <c r="A53" s="49"/>
      <c r="B53" s="49"/>
      <c r="C53" s="50"/>
      <c r="D53" s="51" t="s">
        <v>2</v>
      </c>
      <c r="E53" s="52"/>
      <c r="F53" s="53">
        <f>F6+F13+F39+F51</f>
        <v>3322980</v>
      </c>
      <c r="G53" s="88">
        <f>G6+G13+G39+G51</f>
        <v>3754269.72</v>
      </c>
      <c r="H53" s="88" t="e">
        <f>H7+H8+H9+H10+H11+H12+H14+H15+H16+H17+H19+H20+H21+H22+H23+H24+#REF!+H28+H29+H30+H31+H32+H33+H35+H36+H37+H38+H40+H42+H43+H44+H45+H46+H48+H50+H52</f>
        <v>#REF!</v>
      </c>
      <c r="I53" s="88" t="e">
        <f>I7+I8+I9+I10+I11+I12+I14+I15+I16+I17+I19+I20+I21+I22+I23+I24+#REF!+I28+I29+I30+I31+I32+I33+I35+I36+I37+I38+I40+I42+I43+I44+I45+I46+I48+I50+I52+I34+I26</f>
        <v>#REF!</v>
      </c>
      <c r="J53" s="88" t="e">
        <f>J7+J8+J9+J10+J11+J12+J14+J15+J16+J17+J19+J20+J21+J22+J23+J24+#REF!+J28+J29+J30+J31+J32+J33+J35+J36+J37+J38+J40+J42+J43+J44+J45+J46+J48+J50+J52+J34+J26</f>
        <v>#REF!</v>
      </c>
      <c r="K53" s="88" t="e">
        <f>K7+K8+K9+K10+K11+K12+K14+K15+K16+K17+K19+K20+K21+K22+K23+K24+#REF!+K28+K29+K30+K31+K32+K33+K35+K36+K37+K38+K40+K42+K43+K44+K45+K46+K48+K50+K52+K34+K26</f>
        <v>#REF!</v>
      </c>
      <c r="L53" s="88" t="e">
        <f>L7+L8+L9+L10+L11+L12+L14+L15+L16+L17+L19+L20+L21+L22+L23+L24+#REF!+L28+L29+L30+L31+L32+L33+L35+L36+L37+L38+L40+L42+L43+L44+L45+L46+L48+L50+L52+L34+L26</f>
        <v>#REF!</v>
      </c>
      <c r="M53" s="88">
        <f>M6+M13+M39+M51</f>
        <v>5198684.1</v>
      </c>
      <c r="N53" s="88">
        <f>N6+N13+N39+N51</f>
        <v>203260</v>
      </c>
      <c r="O53" s="88">
        <f>O6+O13+O39+O51</f>
        <v>5401944.1</v>
      </c>
    </row>
    <row r="54" spans="1:13" s="9" customFormat="1" ht="23.25">
      <c r="A54" s="24"/>
      <c r="B54" s="24"/>
      <c r="C54" s="24"/>
      <c r="D54" s="25"/>
      <c r="E54" s="34"/>
      <c r="F54" s="89"/>
      <c r="G54" s="90"/>
      <c r="H54" s="90"/>
      <c r="I54" s="90"/>
      <c r="J54" s="91"/>
      <c r="K54" s="92"/>
      <c r="L54" s="93"/>
      <c r="M54" s="94"/>
    </row>
    <row r="55" spans="1:13" s="9" customFormat="1" ht="29.25" customHeight="1">
      <c r="A55" s="124" t="s">
        <v>152</v>
      </c>
      <c r="B55" s="124"/>
      <c r="C55" s="124"/>
      <c r="D55" s="124"/>
      <c r="E55" s="124"/>
      <c r="F55" s="124"/>
      <c r="G55" s="40" t="s">
        <v>38</v>
      </c>
      <c r="H55" s="40"/>
      <c r="I55" s="40"/>
      <c r="J55" s="41"/>
      <c r="K55" s="13"/>
      <c r="L55" s="8"/>
      <c r="M55" s="8"/>
    </row>
    <row r="56" spans="1:13" s="9" customFormat="1" ht="81" customHeight="1">
      <c r="A56" s="10"/>
      <c r="B56" s="10"/>
      <c r="C56" s="10"/>
      <c r="D56" s="11"/>
      <c r="E56" s="28"/>
      <c r="F56" s="58"/>
      <c r="G56" s="28"/>
      <c r="H56" s="28"/>
      <c r="I56" s="28"/>
      <c r="J56" s="42"/>
      <c r="K56" s="14"/>
      <c r="L56" s="8"/>
      <c r="M56" s="8"/>
    </row>
    <row r="57" spans="1:13" s="9" customFormat="1" ht="20.25">
      <c r="A57" s="10"/>
      <c r="B57" s="10"/>
      <c r="C57" s="10"/>
      <c r="D57" s="11"/>
      <c r="E57" s="28"/>
      <c r="F57" s="58"/>
      <c r="G57" s="28"/>
      <c r="H57" s="28"/>
      <c r="I57" s="28"/>
      <c r="J57" s="42"/>
      <c r="K57" s="14"/>
      <c r="L57" s="8"/>
      <c r="M57" s="8"/>
    </row>
    <row r="58" spans="1:13" s="9" customFormat="1" ht="20.25">
      <c r="A58" s="12"/>
      <c r="B58" s="12"/>
      <c r="C58" s="12"/>
      <c r="D58" s="11"/>
      <c r="E58" s="29"/>
      <c r="F58" s="59"/>
      <c r="G58" s="29"/>
      <c r="H58" s="29"/>
      <c r="I58" s="29"/>
      <c r="J58" s="43"/>
      <c r="K58" s="15"/>
      <c r="L58" s="8"/>
      <c r="M58" s="8"/>
    </row>
    <row r="59" spans="1:13" s="9" customFormat="1" ht="20.25">
      <c r="A59" s="16"/>
      <c r="B59" s="16"/>
      <c r="C59" s="16"/>
      <c r="D59" s="11"/>
      <c r="E59" s="30"/>
      <c r="F59" s="60"/>
      <c r="G59" s="30"/>
      <c r="H59" s="30"/>
      <c r="I59" s="30"/>
      <c r="J59" s="44"/>
      <c r="K59" s="17"/>
      <c r="L59" s="8"/>
      <c r="M59" s="8"/>
    </row>
    <row r="60" spans="1:13" s="9" customFormat="1" ht="20.25">
      <c r="A60" s="16"/>
      <c r="B60" s="16"/>
      <c r="C60" s="16"/>
      <c r="D60" s="11"/>
      <c r="E60" s="30"/>
      <c r="F60" s="60"/>
      <c r="G60" s="30"/>
      <c r="H60" s="30"/>
      <c r="I60" s="30"/>
      <c r="J60" s="44"/>
      <c r="K60" s="17"/>
      <c r="L60" s="8"/>
      <c r="M60" s="8"/>
    </row>
    <row r="61" spans="1:13" s="9" customFormat="1" ht="20.25">
      <c r="A61" s="16"/>
      <c r="B61" s="16"/>
      <c r="C61" s="16"/>
      <c r="D61" s="11"/>
      <c r="E61" s="30"/>
      <c r="F61" s="60"/>
      <c r="G61" s="30"/>
      <c r="H61" s="30"/>
      <c r="I61" s="30"/>
      <c r="J61" s="44"/>
      <c r="K61" s="17"/>
      <c r="L61" s="8"/>
      <c r="M61" s="8"/>
    </row>
    <row r="62" spans="1:13" s="9" customFormat="1" ht="20.25">
      <c r="A62" s="18"/>
      <c r="B62" s="18"/>
      <c r="C62" s="18"/>
      <c r="D62" s="11"/>
      <c r="E62" s="31"/>
      <c r="F62" s="61"/>
      <c r="G62" s="31"/>
      <c r="H62" s="31"/>
      <c r="I62" s="31"/>
      <c r="J62" s="32"/>
      <c r="K62" s="19"/>
      <c r="L62" s="8"/>
      <c r="M62" s="8"/>
    </row>
    <row r="63" spans="1:13" s="9" customFormat="1" ht="20.25">
      <c r="A63" s="18"/>
      <c r="B63" s="18"/>
      <c r="C63" s="18"/>
      <c r="D63" s="11"/>
      <c r="E63" s="31"/>
      <c r="F63" s="61"/>
      <c r="G63" s="31"/>
      <c r="H63" s="31"/>
      <c r="I63" s="31"/>
      <c r="J63" s="32"/>
      <c r="K63" s="19"/>
      <c r="L63" s="8"/>
      <c r="M63" s="8"/>
    </row>
    <row r="64" spans="1:13" s="9" customFormat="1" ht="12.75">
      <c r="A64" s="18"/>
      <c r="B64" s="18"/>
      <c r="C64" s="18"/>
      <c r="D64" s="2"/>
      <c r="E64" s="32"/>
      <c r="F64" s="62"/>
      <c r="G64" s="32"/>
      <c r="H64" s="32"/>
      <c r="I64" s="32"/>
      <c r="J64" s="32"/>
      <c r="K64" s="19"/>
      <c r="L64" s="8"/>
      <c r="M64" s="8"/>
    </row>
    <row r="65" spans="1:13" s="9" customFormat="1" ht="12.75">
      <c r="A65" s="18"/>
      <c r="B65" s="18"/>
      <c r="C65" s="18"/>
      <c r="D65" s="2"/>
      <c r="E65" s="32"/>
      <c r="F65" s="62"/>
      <c r="G65" s="32"/>
      <c r="H65" s="32"/>
      <c r="I65" s="32"/>
      <c r="J65" s="32"/>
      <c r="K65" s="19"/>
      <c r="L65" s="8"/>
      <c r="M65" s="8"/>
    </row>
    <row r="66" spans="1:13" s="9" customFormat="1" ht="12.75">
      <c r="A66" s="18"/>
      <c r="B66" s="18"/>
      <c r="C66" s="18"/>
      <c r="D66" s="2"/>
      <c r="E66" s="32"/>
      <c r="F66" s="62"/>
      <c r="G66" s="32"/>
      <c r="H66" s="32"/>
      <c r="I66" s="32"/>
      <c r="J66" s="32"/>
      <c r="K66" s="19"/>
      <c r="L66" s="8"/>
      <c r="M66" s="8"/>
    </row>
    <row r="67" spans="1:13" s="9" customFormat="1" ht="12.75">
      <c r="A67" s="18"/>
      <c r="B67" s="18"/>
      <c r="C67" s="18"/>
      <c r="D67" s="2"/>
      <c r="E67" s="32"/>
      <c r="F67" s="62"/>
      <c r="G67" s="32"/>
      <c r="H67" s="32"/>
      <c r="I67" s="32"/>
      <c r="J67" s="32"/>
      <c r="K67" s="19"/>
      <c r="L67" s="8"/>
      <c r="M67" s="8"/>
    </row>
    <row r="68" spans="1:13" s="9" customFormat="1" ht="44.25" customHeight="1">
      <c r="A68" s="18"/>
      <c r="B68" s="18"/>
      <c r="C68" s="18"/>
      <c r="D68" s="2"/>
      <c r="E68" s="32"/>
      <c r="F68" s="62"/>
      <c r="G68" s="32"/>
      <c r="H68" s="32"/>
      <c r="I68" s="32"/>
      <c r="J68" s="32"/>
      <c r="K68" s="19"/>
      <c r="L68" s="8"/>
      <c r="M68" s="8"/>
    </row>
    <row r="69" spans="1:13" s="9" customFormat="1" ht="12.75">
      <c r="A69" s="18"/>
      <c r="B69" s="18"/>
      <c r="C69" s="18"/>
      <c r="D69" s="2"/>
      <c r="E69" s="32"/>
      <c r="F69" s="62"/>
      <c r="G69" s="32"/>
      <c r="H69" s="32"/>
      <c r="I69" s="32"/>
      <c r="J69" s="32"/>
      <c r="K69" s="19"/>
      <c r="L69" s="8"/>
      <c r="M69" s="8"/>
    </row>
    <row r="70" spans="1:13" s="9" customFormat="1" ht="12.75">
      <c r="A70" s="18"/>
      <c r="B70" s="18"/>
      <c r="C70" s="18"/>
      <c r="D70" s="2"/>
      <c r="E70" s="32"/>
      <c r="F70" s="62"/>
      <c r="G70" s="32"/>
      <c r="H70" s="32"/>
      <c r="I70" s="32"/>
      <c r="J70" s="32"/>
      <c r="K70" s="19"/>
      <c r="L70" s="8"/>
      <c r="M70" s="8"/>
    </row>
    <row r="71" spans="1:13" s="9" customFormat="1" ht="12.75">
      <c r="A71" s="18"/>
      <c r="B71" s="18"/>
      <c r="C71" s="18"/>
      <c r="D71" s="2"/>
      <c r="E71" s="32"/>
      <c r="F71" s="62"/>
      <c r="G71" s="32"/>
      <c r="H71" s="32"/>
      <c r="I71" s="32"/>
      <c r="J71" s="32"/>
      <c r="K71" s="19"/>
      <c r="L71" s="8"/>
      <c r="M71" s="8"/>
    </row>
    <row r="72" spans="1:13" s="9" customFormat="1" ht="12.75">
      <c r="A72" s="18"/>
      <c r="B72" s="18"/>
      <c r="C72" s="18"/>
      <c r="D72" s="2"/>
      <c r="E72" s="32"/>
      <c r="F72" s="62"/>
      <c r="G72" s="32"/>
      <c r="H72" s="32"/>
      <c r="I72" s="32"/>
      <c r="J72" s="32"/>
      <c r="K72" s="19"/>
      <c r="L72" s="8"/>
      <c r="M72" s="8"/>
    </row>
    <row r="73" spans="1:13" s="9" customFormat="1" ht="12.75">
      <c r="A73" s="18"/>
      <c r="B73" s="18"/>
      <c r="C73" s="18"/>
      <c r="D73" s="2"/>
      <c r="E73" s="32"/>
      <c r="F73" s="62"/>
      <c r="G73" s="32"/>
      <c r="H73" s="32"/>
      <c r="I73" s="32"/>
      <c r="J73" s="32"/>
      <c r="K73" s="19"/>
      <c r="L73" s="8"/>
      <c r="M73" s="8"/>
    </row>
    <row r="74" spans="1:13" s="9" customFormat="1" ht="12.75">
      <c r="A74" s="18"/>
      <c r="B74" s="18"/>
      <c r="C74" s="18"/>
      <c r="D74" s="2"/>
      <c r="E74" s="32"/>
      <c r="F74" s="62"/>
      <c r="G74" s="32"/>
      <c r="H74" s="32"/>
      <c r="I74" s="32"/>
      <c r="J74" s="32"/>
      <c r="K74" s="19"/>
      <c r="L74" s="8"/>
      <c r="M74" s="8"/>
    </row>
    <row r="75" spans="1:13" s="9" customFormat="1" ht="12.75">
      <c r="A75" s="18"/>
      <c r="B75" s="18"/>
      <c r="C75" s="18"/>
      <c r="D75" s="2"/>
      <c r="E75" s="32"/>
      <c r="F75" s="62"/>
      <c r="G75" s="32"/>
      <c r="H75" s="32"/>
      <c r="I75" s="32"/>
      <c r="J75" s="32"/>
      <c r="K75" s="19"/>
      <c r="L75" s="8"/>
      <c r="M75" s="8"/>
    </row>
    <row r="76" spans="1:13" s="9" customFormat="1" ht="12.75">
      <c r="A76" s="18"/>
      <c r="B76" s="18"/>
      <c r="C76" s="18"/>
      <c r="D76" s="2"/>
      <c r="E76" s="32"/>
      <c r="F76" s="62"/>
      <c r="G76" s="32"/>
      <c r="H76" s="32"/>
      <c r="I76" s="32"/>
      <c r="J76" s="32"/>
      <c r="K76" s="19"/>
      <c r="L76" s="8"/>
      <c r="M76" s="8"/>
    </row>
    <row r="77" spans="1:13" s="9" customFormat="1" ht="12.75">
      <c r="A77" s="18"/>
      <c r="B77" s="18"/>
      <c r="C77" s="18"/>
      <c r="D77" s="2"/>
      <c r="E77" s="32"/>
      <c r="F77" s="62"/>
      <c r="G77" s="32"/>
      <c r="H77" s="32"/>
      <c r="I77" s="32"/>
      <c r="J77" s="32"/>
      <c r="K77" s="19"/>
      <c r="L77" s="8"/>
      <c r="M77" s="8"/>
    </row>
    <row r="78" spans="1:13" s="9" customFormat="1" ht="12.75">
      <c r="A78" s="18"/>
      <c r="B78" s="18"/>
      <c r="C78" s="18"/>
      <c r="D78" s="2"/>
      <c r="E78" s="32"/>
      <c r="F78" s="62"/>
      <c r="G78" s="32"/>
      <c r="H78" s="32"/>
      <c r="I78" s="32"/>
      <c r="J78" s="32"/>
      <c r="K78" s="19"/>
      <c r="L78" s="8"/>
      <c r="M78" s="8"/>
    </row>
    <row r="79" spans="1:13" s="9" customFormat="1" ht="12.75">
      <c r="A79" s="18"/>
      <c r="B79" s="18"/>
      <c r="C79" s="18"/>
      <c r="D79" s="2"/>
      <c r="E79" s="32"/>
      <c r="F79" s="62"/>
      <c r="G79" s="32"/>
      <c r="H79" s="32"/>
      <c r="I79" s="32"/>
      <c r="J79" s="32"/>
      <c r="K79" s="19"/>
      <c r="L79" s="8"/>
      <c r="M79" s="8"/>
    </row>
    <row r="80" spans="1:13" s="9" customFormat="1" ht="12.75">
      <c r="A80" s="18"/>
      <c r="B80" s="18"/>
      <c r="C80" s="18"/>
      <c r="D80" s="2"/>
      <c r="E80" s="32"/>
      <c r="F80" s="62"/>
      <c r="G80" s="32"/>
      <c r="H80" s="32"/>
      <c r="I80" s="32"/>
      <c r="J80" s="32"/>
      <c r="K80" s="19"/>
      <c r="L80" s="8"/>
      <c r="M80" s="8"/>
    </row>
    <row r="81" spans="1:13" s="9" customFormat="1" ht="12.75">
      <c r="A81" s="18"/>
      <c r="B81" s="18"/>
      <c r="C81" s="18"/>
      <c r="D81" s="2"/>
      <c r="E81" s="32"/>
      <c r="F81" s="62"/>
      <c r="G81" s="32"/>
      <c r="H81" s="32"/>
      <c r="I81" s="32"/>
      <c r="J81" s="32"/>
      <c r="K81" s="19"/>
      <c r="L81" s="8"/>
      <c r="M81" s="8"/>
    </row>
    <row r="82" spans="1:13" s="9" customFormat="1" ht="12.75">
      <c r="A82" s="18"/>
      <c r="B82" s="18"/>
      <c r="C82" s="18"/>
      <c r="D82" s="2"/>
      <c r="E82" s="32"/>
      <c r="F82" s="62"/>
      <c r="G82" s="32"/>
      <c r="H82" s="32"/>
      <c r="I82" s="32"/>
      <c r="J82" s="32"/>
      <c r="K82" s="19"/>
      <c r="L82" s="8"/>
      <c r="M82" s="8"/>
    </row>
    <row r="83" spans="1:13" s="9" customFormat="1" ht="12.75">
      <c r="A83" s="18"/>
      <c r="B83" s="18"/>
      <c r="C83" s="18"/>
      <c r="D83" s="2"/>
      <c r="E83" s="32"/>
      <c r="F83" s="62"/>
      <c r="G83" s="32"/>
      <c r="H83" s="32"/>
      <c r="I83" s="32"/>
      <c r="J83" s="32"/>
      <c r="K83" s="19"/>
      <c r="L83" s="8"/>
      <c r="M83" s="8"/>
    </row>
    <row r="84" spans="1:13" s="9" customFormat="1" ht="12.75">
      <c r="A84" s="18"/>
      <c r="B84" s="18"/>
      <c r="C84" s="18"/>
      <c r="D84" s="2"/>
      <c r="E84" s="32"/>
      <c r="F84" s="62"/>
      <c r="G84" s="32"/>
      <c r="H84" s="32"/>
      <c r="I84" s="32"/>
      <c r="J84" s="32"/>
      <c r="K84" s="19"/>
      <c r="L84" s="8"/>
      <c r="M84" s="8"/>
    </row>
    <row r="85" spans="1:13" s="9" customFormat="1" ht="12.75">
      <c r="A85" s="18"/>
      <c r="B85" s="18"/>
      <c r="C85" s="18"/>
      <c r="D85" s="2"/>
      <c r="E85" s="32"/>
      <c r="F85" s="62"/>
      <c r="G85" s="32"/>
      <c r="H85" s="32"/>
      <c r="I85" s="32"/>
      <c r="J85" s="32"/>
      <c r="K85" s="19"/>
      <c r="L85" s="8"/>
      <c r="M85" s="8"/>
    </row>
    <row r="86" spans="1:13" s="9" customFormat="1" ht="12.75">
      <c r="A86" s="18"/>
      <c r="B86" s="18"/>
      <c r="C86" s="18"/>
      <c r="D86" s="2"/>
      <c r="E86" s="32"/>
      <c r="F86" s="62"/>
      <c r="G86" s="32"/>
      <c r="H86" s="32"/>
      <c r="I86" s="32"/>
      <c r="J86" s="32"/>
      <c r="K86" s="19"/>
      <c r="L86" s="8"/>
      <c r="M86" s="8"/>
    </row>
    <row r="87" spans="1:13" s="9" customFormat="1" ht="12.75">
      <c r="A87" s="18"/>
      <c r="B87" s="18"/>
      <c r="C87" s="18"/>
      <c r="D87" s="2"/>
      <c r="E87" s="32"/>
      <c r="F87" s="62"/>
      <c r="G87" s="32"/>
      <c r="H87" s="32"/>
      <c r="I87" s="32"/>
      <c r="J87" s="32"/>
      <c r="K87" s="19"/>
      <c r="L87" s="8"/>
      <c r="M87" s="8"/>
    </row>
    <row r="88" spans="1:13" s="9" customFormat="1" ht="12.75">
      <c r="A88" s="18"/>
      <c r="B88" s="18"/>
      <c r="C88" s="18"/>
      <c r="D88" s="2"/>
      <c r="E88" s="32"/>
      <c r="F88" s="62"/>
      <c r="G88" s="32"/>
      <c r="H88" s="32"/>
      <c r="I88" s="32"/>
      <c r="J88" s="32"/>
      <c r="K88" s="19"/>
      <c r="L88" s="8"/>
      <c r="M88" s="8"/>
    </row>
    <row r="89" spans="1:13" s="9" customFormat="1" ht="12.75">
      <c r="A89" s="18"/>
      <c r="B89" s="18"/>
      <c r="C89" s="18"/>
      <c r="D89" s="2"/>
      <c r="E89" s="32"/>
      <c r="F89" s="62"/>
      <c r="G89" s="32"/>
      <c r="H89" s="32"/>
      <c r="I89" s="32"/>
      <c r="J89" s="32"/>
      <c r="K89" s="19"/>
      <c r="L89" s="8"/>
      <c r="M89" s="8"/>
    </row>
    <row r="90" spans="1:13" s="9" customFormat="1" ht="12.75">
      <c r="A90" s="18"/>
      <c r="B90" s="18"/>
      <c r="C90" s="18"/>
      <c r="D90" s="2"/>
      <c r="E90" s="32"/>
      <c r="F90" s="62"/>
      <c r="G90" s="32"/>
      <c r="H90" s="32"/>
      <c r="I90" s="32"/>
      <c r="J90" s="32"/>
      <c r="K90" s="19"/>
      <c r="L90" s="8"/>
      <c r="M90" s="8"/>
    </row>
    <row r="91" spans="1:13" s="9" customFormat="1" ht="12.75">
      <c r="A91" s="18"/>
      <c r="B91" s="18"/>
      <c r="C91" s="18"/>
      <c r="D91" s="2"/>
      <c r="E91" s="32"/>
      <c r="F91" s="62"/>
      <c r="G91" s="32"/>
      <c r="H91" s="32"/>
      <c r="I91" s="32"/>
      <c r="J91" s="32"/>
      <c r="K91" s="19"/>
      <c r="L91" s="8"/>
      <c r="M91" s="8"/>
    </row>
    <row r="92" spans="1:13" s="9" customFormat="1" ht="12.75">
      <c r="A92" s="18"/>
      <c r="B92" s="18"/>
      <c r="C92" s="18"/>
      <c r="D92" s="2"/>
      <c r="E92" s="32"/>
      <c r="F92" s="62"/>
      <c r="G92" s="32"/>
      <c r="H92" s="32"/>
      <c r="I92" s="32"/>
      <c r="J92" s="32"/>
      <c r="K92" s="19"/>
      <c r="L92" s="8"/>
      <c r="M92" s="8"/>
    </row>
    <row r="93" spans="1:13" s="9" customFormat="1" ht="12.75">
      <c r="A93" s="18"/>
      <c r="B93" s="18"/>
      <c r="C93" s="18"/>
      <c r="D93" s="2"/>
      <c r="E93" s="32"/>
      <c r="F93" s="62"/>
      <c r="G93" s="32"/>
      <c r="H93" s="32"/>
      <c r="I93" s="32"/>
      <c r="J93" s="32"/>
      <c r="K93" s="19"/>
      <c r="L93" s="8"/>
      <c r="M93" s="8"/>
    </row>
    <row r="94" spans="1:13" s="9" customFormat="1" ht="12.75">
      <c r="A94" s="18"/>
      <c r="B94" s="18"/>
      <c r="C94" s="18"/>
      <c r="D94" s="2"/>
      <c r="E94" s="32"/>
      <c r="F94" s="62"/>
      <c r="G94" s="32"/>
      <c r="H94" s="32"/>
      <c r="I94" s="32"/>
      <c r="J94" s="32"/>
      <c r="K94" s="19"/>
      <c r="L94" s="8"/>
      <c r="M94" s="8"/>
    </row>
    <row r="95" spans="1:13" ht="12.75">
      <c r="A95" s="1"/>
      <c r="B95" s="1"/>
      <c r="C95" s="1"/>
      <c r="D95" s="2"/>
      <c r="E95" s="33"/>
      <c r="F95" s="63"/>
      <c r="G95" s="33"/>
      <c r="H95" s="33"/>
      <c r="I95" s="33"/>
      <c r="J95" s="33"/>
      <c r="K95" s="20"/>
      <c r="L95" s="4"/>
      <c r="M95" s="8"/>
    </row>
    <row r="96" spans="1:13" ht="12.75">
      <c r="A96" s="1"/>
      <c r="B96" s="1"/>
      <c r="C96" s="1"/>
      <c r="D96" s="2"/>
      <c r="E96" s="33"/>
      <c r="F96" s="63"/>
      <c r="G96" s="33"/>
      <c r="H96" s="33"/>
      <c r="I96" s="33"/>
      <c r="J96" s="33"/>
      <c r="K96" s="20"/>
      <c r="L96" s="4"/>
      <c r="M96" s="4"/>
    </row>
    <row r="97" spans="1:13" ht="12.75">
      <c r="A97" s="1"/>
      <c r="B97" s="1"/>
      <c r="C97" s="1"/>
      <c r="D97" s="2"/>
      <c r="E97" s="33"/>
      <c r="F97" s="63"/>
      <c r="G97" s="33"/>
      <c r="H97" s="33"/>
      <c r="I97" s="33"/>
      <c r="J97" s="33"/>
      <c r="K97" s="20"/>
      <c r="L97" s="4"/>
      <c r="M97" s="4"/>
    </row>
    <row r="98" spans="1:13" ht="12.75">
      <c r="A98" s="1"/>
      <c r="B98" s="1"/>
      <c r="C98" s="1"/>
      <c r="D98" s="2"/>
      <c r="E98" s="33"/>
      <c r="F98" s="63"/>
      <c r="G98" s="33"/>
      <c r="H98" s="33"/>
      <c r="I98" s="33"/>
      <c r="J98" s="33"/>
      <c r="K98" s="20"/>
      <c r="L98" s="4"/>
      <c r="M98" s="4"/>
    </row>
    <row r="99" spans="1:13" ht="12.75">
      <c r="A99" s="1"/>
      <c r="B99" s="1"/>
      <c r="C99" s="1"/>
      <c r="D99" s="2"/>
      <c r="E99" s="33"/>
      <c r="F99" s="63"/>
      <c r="G99" s="33"/>
      <c r="H99" s="33"/>
      <c r="I99" s="33"/>
      <c r="J99" s="33"/>
      <c r="K99" s="20"/>
      <c r="L99" s="4"/>
      <c r="M99" s="4"/>
    </row>
    <row r="100" spans="1:13" ht="12.75">
      <c r="A100" s="1"/>
      <c r="B100" s="1"/>
      <c r="C100" s="1"/>
      <c r="D100" s="2"/>
      <c r="E100" s="33"/>
      <c r="F100" s="63"/>
      <c r="G100" s="33"/>
      <c r="H100" s="33"/>
      <c r="I100" s="33"/>
      <c r="J100" s="33"/>
      <c r="K100" s="20"/>
      <c r="L100" s="4"/>
      <c r="M100" s="4"/>
    </row>
    <row r="101" spans="1:13" ht="12.75">
      <c r="A101" s="1"/>
      <c r="B101" s="1"/>
      <c r="C101" s="1"/>
      <c r="D101" s="2"/>
      <c r="E101" s="33"/>
      <c r="F101" s="63"/>
      <c r="G101" s="33"/>
      <c r="H101" s="33"/>
      <c r="I101" s="33"/>
      <c r="J101" s="33"/>
      <c r="K101" s="20"/>
      <c r="L101" s="4"/>
      <c r="M101" s="4"/>
    </row>
    <row r="102" spans="1:13" ht="12.75">
      <c r="A102" s="1"/>
      <c r="B102" s="1"/>
      <c r="C102" s="1"/>
      <c r="D102" s="2"/>
      <c r="E102" s="33"/>
      <c r="F102" s="63"/>
      <c r="G102" s="33"/>
      <c r="H102" s="33"/>
      <c r="I102" s="33"/>
      <c r="J102" s="33"/>
      <c r="K102" s="20"/>
      <c r="L102" s="4"/>
      <c r="M102" s="4"/>
    </row>
    <row r="103" spans="1:13" ht="12.75">
      <c r="A103" s="1"/>
      <c r="B103" s="1"/>
      <c r="C103" s="1"/>
      <c r="D103" s="2"/>
      <c r="E103" s="33"/>
      <c r="F103" s="63"/>
      <c r="G103" s="33"/>
      <c r="H103" s="33"/>
      <c r="I103" s="33"/>
      <c r="J103" s="33"/>
      <c r="K103" s="20"/>
      <c r="L103" s="4"/>
      <c r="M103" s="4"/>
    </row>
    <row r="104" spans="1:13" ht="12.75">
      <c r="A104" s="1"/>
      <c r="B104" s="1"/>
      <c r="C104" s="1"/>
      <c r="D104" s="2"/>
      <c r="E104" s="33"/>
      <c r="F104" s="63"/>
      <c r="G104" s="33"/>
      <c r="H104" s="33"/>
      <c r="I104" s="33"/>
      <c r="J104" s="33"/>
      <c r="K104" s="20"/>
      <c r="L104" s="4"/>
      <c r="M104" s="4"/>
    </row>
    <row r="105" spans="1:13" ht="12.75">
      <c r="A105" s="1"/>
      <c r="B105" s="1"/>
      <c r="C105" s="1"/>
      <c r="D105" s="2"/>
      <c r="E105" s="33"/>
      <c r="F105" s="63"/>
      <c r="G105" s="33"/>
      <c r="H105" s="33"/>
      <c r="I105" s="33"/>
      <c r="J105" s="33"/>
      <c r="K105" s="20"/>
      <c r="L105" s="4"/>
      <c r="M105" s="4"/>
    </row>
    <row r="106" spans="1:13" ht="12.75">
      <c r="A106" s="1"/>
      <c r="B106" s="1"/>
      <c r="C106" s="1"/>
      <c r="D106" s="2"/>
      <c r="E106" s="33"/>
      <c r="F106" s="63"/>
      <c r="G106" s="33"/>
      <c r="H106" s="33"/>
      <c r="I106" s="33"/>
      <c r="J106" s="33"/>
      <c r="K106" s="20"/>
      <c r="L106" s="4"/>
      <c r="M106" s="4"/>
    </row>
    <row r="107" spans="1:13" ht="12.75">
      <c r="A107" s="1"/>
      <c r="B107" s="1"/>
      <c r="C107" s="1"/>
      <c r="D107" s="2"/>
      <c r="E107" s="33"/>
      <c r="F107" s="63"/>
      <c r="G107" s="33"/>
      <c r="H107" s="33"/>
      <c r="I107" s="33"/>
      <c r="J107" s="33"/>
      <c r="K107" s="20"/>
      <c r="L107" s="4"/>
      <c r="M107" s="4"/>
    </row>
    <row r="108" spans="1:13" ht="12.75">
      <c r="A108" s="1"/>
      <c r="B108" s="1"/>
      <c r="C108" s="1"/>
      <c r="D108" s="2"/>
      <c r="E108" s="33"/>
      <c r="F108" s="63"/>
      <c r="G108" s="33"/>
      <c r="H108" s="33"/>
      <c r="I108" s="33"/>
      <c r="J108" s="33"/>
      <c r="K108" s="20"/>
      <c r="L108" s="4"/>
      <c r="M108" s="4"/>
    </row>
    <row r="109" spans="1:13" ht="12.75">
      <c r="A109" s="1"/>
      <c r="B109" s="1"/>
      <c r="C109" s="1"/>
      <c r="D109" s="2"/>
      <c r="E109" s="33"/>
      <c r="F109" s="63"/>
      <c r="G109" s="33"/>
      <c r="H109" s="33"/>
      <c r="I109" s="33"/>
      <c r="J109" s="33"/>
      <c r="K109" s="20"/>
      <c r="L109" s="4"/>
      <c r="M109" s="4"/>
    </row>
    <row r="110" spans="1:13" ht="12.75">
      <c r="A110" s="1"/>
      <c r="B110" s="1"/>
      <c r="C110" s="1"/>
      <c r="D110" s="2"/>
      <c r="E110" s="33"/>
      <c r="F110" s="63"/>
      <c r="G110" s="33"/>
      <c r="H110" s="33"/>
      <c r="I110" s="33"/>
      <c r="J110" s="33"/>
      <c r="K110" s="20"/>
      <c r="L110" s="4"/>
      <c r="M110" s="4"/>
    </row>
    <row r="111" spans="1:13" ht="12.75">
      <c r="A111" s="1"/>
      <c r="B111" s="1"/>
      <c r="C111" s="1"/>
      <c r="D111" s="2"/>
      <c r="E111" s="33"/>
      <c r="F111" s="63"/>
      <c r="G111" s="33"/>
      <c r="H111" s="33"/>
      <c r="I111" s="33"/>
      <c r="J111" s="33"/>
      <c r="K111" s="20"/>
      <c r="L111" s="4"/>
      <c r="M111" s="4"/>
    </row>
    <row r="112" spans="1:13" ht="12.75">
      <c r="A112" s="1"/>
      <c r="B112" s="1"/>
      <c r="C112" s="1"/>
      <c r="D112" s="2"/>
      <c r="E112" s="33"/>
      <c r="F112" s="63"/>
      <c r="G112" s="33"/>
      <c r="H112" s="33"/>
      <c r="I112" s="33"/>
      <c r="J112" s="33"/>
      <c r="K112" s="20"/>
      <c r="L112" s="4"/>
      <c r="M112" s="4"/>
    </row>
    <row r="113" spans="1:13" ht="12.75">
      <c r="A113" s="1"/>
      <c r="B113" s="1"/>
      <c r="C113" s="1"/>
      <c r="D113" s="2"/>
      <c r="E113" s="33"/>
      <c r="F113" s="63"/>
      <c r="G113" s="33"/>
      <c r="H113" s="33"/>
      <c r="I113" s="33"/>
      <c r="J113" s="33"/>
      <c r="K113" s="20"/>
      <c r="L113" s="4"/>
      <c r="M113" s="4"/>
    </row>
    <row r="114" spans="1:13" ht="12.75">
      <c r="A114" s="1"/>
      <c r="B114" s="1"/>
      <c r="C114" s="1"/>
      <c r="D114" s="2"/>
      <c r="E114" s="33"/>
      <c r="F114" s="63"/>
      <c r="G114" s="33"/>
      <c r="H114" s="33"/>
      <c r="I114" s="33"/>
      <c r="J114" s="33"/>
      <c r="K114" s="20"/>
      <c r="L114" s="4"/>
      <c r="M114" s="4"/>
    </row>
    <row r="115" spans="1:13" ht="12.75">
      <c r="A115" s="1"/>
      <c r="B115" s="1"/>
      <c r="C115" s="1"/>
      <c r="D115" s="2"/>
      <c r="E115" s="33"/>
      <c r="F115" s="63"/>
      <c r="G115" s="33"/>
      <c r="H115" s="33"/>
      <c r="I115" s="33"/>
      <c r="J115" s="33"/>
      <c r="K115" s="20"/>
      <c r="L115" s="4"/>
      <c r="M115" s="4"/>
    </row>
    <row r="116" spans="1:13" ht="12.75">
      <c r="A116" s="1"/>
      <c r="B116" s="1"/>
      <c r="C116" s="1"/>
      <c r="D116" s="2"/>
      <c r="E116" s="33"/>
      <c r="F116" s="63"/>
      <c r="G116" s="33"/>
      <c r="H116" s="33"/>
      <c r="I116" s="33"/>
      <c r="J116" s="33"/>
      <c r="K116" s="20"/>
      <c r="L116" s="4"/>
      <c r="M116" s="4"/>
    </row>
    <row r="117" spans="1:13" ht="12.75">
      <c r="A117" s="1"/>
      <c r="B117" s="1"/>
      <c r="C117" s="1"/>
      <c r="D117" s="2"/>
      <c r="E117" s="33"/>
      <c r="F117" s="63"/>
      <c r="G117" s="33"/>
      <c r="H117" s="33"/>
      <c r="I117" s="33"/>
      <c r="J117" s="33"/>
      <c r="K117" s="20"/>
      <c r="L117" s="4"/>
      <c r="M117" s="4"/>
    </row>
    <row r="118" spans="1:13" ht="12.75">
      <c r="A118" s="1"/>
      <c r="B118" s="1"/>
      <c r="C118" s="1"/>
      <c r="D118" s="2"/>
      <c r="E118" s="33"/>
      <c r="F118" s="63"/>
      <c r="G118" s="33"/>
      <c r="H118" s="33"/>
      <c r="I118" s="33"/>
      <c r="J118" s="33"/>
      <c r="K118" s="20"/>
      <c r="L118" s="4"/>
      <c r="M118" s="4"/>
    </row>
    <row r="119" spans="1:13" ht="12.75">
      <c r="A119" s="1"/>
      <c r="B119" s="1"/>
      <c r="C119" s="1"/>
      <c r="D119" s="2"/>
      <c r="E119" s="33"/>
      <c r="F119" s="63"/>
      <c r="G119" s="33"/>
      <c r="H119" s="33"/>
      <c r="I119" s="33"/>
      <c r="J119" s="33"/>
      <c r="K119" s="20"/>
      <c r="L119" s="4"/>
      <c r="M119" s="4"/>
    </row>
    <row r="120" spans="1:13" ht="12.75">
      <c r="A120" s="1"/>
      <c r="B120" s="1"/>
      <c r="C120" s="1"/>
      <c r="D120" s="2"/>
      <c r="E120" s="33"/>
      <c r="F120" s="63"/>
      <c r="G120" s="33"/>
      <c r="H120" s="33"/>
      <c r="I120" s="33"/>
      <c r="J120" s="33"/>
      <c r="K120" s="20"/>
      <c r="L120" s="4"/>
      <c r="M120" s="4"/>
    </row>
    <row r="121" spans="1:13" ht="12.75">
      <c r="A121" s="1"/>
      <c r="B121" s="1"/>
      <c r="C121" s="1"/>
      <c r="D121" s="2"/>
      <c r="E121" s="33"/>
      <c r="F121" s="63"/>
      <c r="G121" s="33"/>
      <c r="H121" s="33"/>
      <c r="I121" s="33"/>
      <c r="J121" s="33"/>
      <c r="K121" s="20"/>
      <c r="L121" s="4"/>
      <c r="M121" s="4"/>
    </row>
    <row r="122" spans="1:13" ht="12.75">
      <c r="A122" s="1"/>
      <c r="B122" s="1"/>
      <c r="C122" s="1"/>
      <c r="D122" s="2"/>
      <c r="E122" s="33"/>
      <c r="F122" s="63"/>
      <c r="G122" s="33"/>
      <c r="H122" s="33"/>
      <c r="I122" s="33"/>
      <c r="J122" s="33"/>
      <c r="K122" s="20"/>
      <c r="L122" s="4"/>
      <c r="M122" s="4"/>
    </row>
    <row r="123" spans="1:13" ht="12.75">
      <c r="A123" s="1"/>
      <c r="B123" s="1"/>
      <c r="C123" s="1"/>
      <c r="D123" s="2"/>
      <c r="E123" s="33"/>
      <c r="F123" s="63"/>
      <c r="G123" s="33"/>
      <c r="H123" s="33"/>
      <c r="I123" s="33"/>
      <c r="J123" s="33"/>
      <c r="K123" s="20"/>
      <c r="L123" s="4"/>
      <c r="M123" s="4"/>
    </row>
    <row r="124" spans="1:13" ht="12.75">
      <c r="A124" s="1"/>
      <c r="B124" s="1"/>
      <c r="C124" s="1"/>
      <c r="D124" s="2"/>
      <c r="E124" s="33"/>
      <c r="F124" s="63"/>
      <c r="G124" s="33"/>
      <c r="H124" s="33"/>
      <c r="I124" s="33"/>
      <c r="J124" s="33"/>
      <c r="K124" s="20"/>
      <c r="L124" s="4"/>
      <c r="M124" s="4"/>
    </row>
    <row r="125" spans="1:13" ht="12.75">
      <c r="A125" s="1"/>
      <c r="B125" s="1"/>
      <c r="C125" s="1"/>
      <c r="D125" s="2"/>
      <c r="E125" s="33"/>
      <c r="F125" s="63"/>
      <c r="G125" s="33"/>
      <c r="H125" s="33"/>
      <c r="I125" s="33"/>
      <c r="J125" s="33"/>
      <c r="K125" s="20"/>
      <c r="L125" s="4"/>
      <c r="M125" s="4"/>
    </row>
    <row r="126" spans="1:13" ht="12.75">
      <c r="A126" s="1"/>
      <c r="B126" s="1"/>
      <c r="C126" s="1"/>
      <c r="D126" s="2"/>
      <c r="E126" s="33"/>
      <c r="F126" s="63"/>
      <c r="G126" s="33"/>
      <c r="H126" s="33"/>
      <c r="I126" s="33"/>
      <c r="J126" s="33"/>
      <c r="K126" s="20"/>
      <c r="L126" s="4"/>
      <c r="M126" s="4"/>
    </row>
    <row r="127" spans="1:13" ht="12.75">
      <c r="A127" s="1"/>
      <c r="B127" s="1"/>
      <c r="C127" s="1"/>
      <c r="D127" s="2"/>
      <c r="E127" s="33"/>
      <c r="F127" s="63"/>
      <c r="G127" s="33"/>
      <c r="H127" s="33"/>
      <c r="I127" s="33"/>
      <c r="J127" s="33"/>
      <c r="K127" s="20"/>
      <c r="L127" s="4"/>
      <c r="M127" s="4"/>
    </row>
    <row r="128" spans="1:13" ht="12.75">
      <c r="A128" s="1"/>
      <c r="B128" s="1"/>
      <c r="C128" s="1"/>
      <c r="D128" s="2"/>
      <c r="E128" s="33"/>
      <c r="F128" s="63"/>
      <c r="G128" s="33"/>
      <c r="H128" s="33"/>
      <c r="I128" s="33"/>
      <c r="J128" s="33"/>
      <c r="K128" s="20"/>
      <c r="L128" s="4"/>
      <c r="M128" s="4"/>
    </row>
    <row r="129" spans="1:13" ht="12.75">
      <c r="A129" s="1"/>
      <c r="B129" s="1"/>
      <c r="C129" s="1"/>
      <c r="D129" s="2"/>
      <c r="E129" s="33"/>
      <c r="F129" s="63"/>
      <c r="G129" s="33"/>
      <c r="H129" s="33"/>
      <c r="I129" s="33"/>
      <c r="J129" s="33"/>
      <c r="K129" s="20"/>
      <c r="L129" s="4"/>
      <c r="M129" s="4"/>
    </row>
    <row r="130" spans="1:13" ht="12.75">
      <c r="A130" s="1"/>
      <c r="B130" s="1"/>
      <c r="C130" s="1"/>
      <c r="D130" s="2"/>
      <c r="E130" s="33"/>
      <c r="F130" s="63"/>
      <c r="G130" s="33"/>
      <c r="H130" s="33"/>
      <c r="I130" s="33"/>
      <c r="J130" s="33"/>
      <c r="K130" s="20"/>
      <c r="L130" s="4"/>
      <c r="M130" s="4"/>
    </row>
    <row r="131" spans="1:13" ht="12.75">
      <c r="A131" s="1"/>
      <c r="B131" s="1"/>
      <c r="C131" s="1"/>
      <c r="D131" s="2"/>
      <c r="E131" s="33"/>
      <c r="F131" s="63"/>
      <c r="G131" s="33"/>
      <c r="H131" s="33"/>
      <c r="I131" s="33"/>
      <c r="J131" s="33"/>
      <c r="K131" s="20"/>
      <c r="L131" s="4"/>
      <c r="M131" s="4"/>
    </row>
    <row r="132" spans="1:13" ht="12.75">
      <c r="A132" s="1"/>
      <c r="B132" s="1"/>
      <c r="C132" s="1"/>
      <c r="D132" s="2"/>
      <c r="E132" s="33"/>
      <c r="F132" s="63"/>
      <c r="G132" s="33"/>
      <c r="H132" s="33"/>
      <c r="I132" s="33"/>
      <c r="J132" s="33"/>
      <c r="K132" s="20"/>
      <c r="L132" s="4"/>
      <c r="M132" s="4"/>
    </row>
    <row r="133" spans="1:13" ht="12.75">
      <c r="A133" s="1"/>
      <c r="B133" s="1"/>
      <c r="C133" s="1"/>
      <c r="D133" s="2"/>
      <c r="E133" s="33"/>
      <c r="F133" s="63"/>
      <c r="G133" s="33"/>
      <c r="H133" s="33"/>
      <c r="I133" s="33"/>
      <c r="J133" s="33"/>
      <c r="K133" s="20"/>
      <c r="L133" s="4"/>
      <c r="M133" s="4"/>
    </row>
    <row r="134" spans="1:13" ht="12.75">
      <c r="A134" s="1"/>
      <c r="B134" s="1"/>
      <c r="C134" s="1"/>
      <c r="D134" s="2"/>
      <c r="E134" s="33"/>
      <c r="F134" s="63"/>
      <c r="G134" s="33"/>
      <c r="H134" s="33"/>
      <c r="I134" s="33"/>
      <c r="J134" s="33"/>
      <c r="K134" s="20"/>
      <c r="L134" s="4"/>
      <c r="M134" s="4"/>
    </row>
    <row r="135" spans="1:13" ht="12.75">
      <c r="A135" s="1"/>
      <c r="B135" s="1"/>
      <c r="C135" s="1"/>
      <c r="D135" s="2"/>
      <c r="E135" s="33"/>
      <c r="F135" s="63"/>
      <c r="G135" s="33"/>
      <c r="H135" s="33"/>
      <c r="I135" s="33"/>
      <c r="J135" s="33"/>
      <c r="K135" s="20"/>
      <c r="L135" s="4"/>
      <c r="M135" s="4"/>
    </row>
    <row r="136" spans="1:13" ht="12.75">
      <c r="A136" s="1"/>
      <c r="B136" s="1"/>
      <c r="C136" s="1"/>
      <c r="D136" s="2"/>
      <c r="E136" s="33"/>
      <c r="F136" s="63"/>
      <c r="G136" s="33"/>
      <c r="H136" s="33"/>
      <c r="I136" s="33"/>
      <c r="J136" s="33"/>
      <c r="K136" s="20"/>
      <c r="L136" s="4"/>
      <c r="M136" s="4"/>
    </row>
    <row r="137" spans="1:13" ht="12.75">
      <c r="A137" s="1"/>
      <c r="B137" s="1"/>
      <c r="C137" s="1"/>
      <c r="D137" s="2"/>
      <c r="E137" s="33"/>
      <c r="F137" s="63"/>
      <c r="G137" s="33"/>
      <c r="H137" s="33"/>
      <c r="I137" s="33"/>
      <c r="J137" s="33"/>
      <c r="K137" s="20"/>
      <c r="L137" s="4"/>
      <c r="M137" s="4"/>
    </row>
  </sheetData>
  <sheetProtection/>
  <autoFilter ref="A5:A54"/>
  <mergeCells count="18">
    <mergeCell ref="M1:P1"/>
    <mergeCell ref="F3:F4"/>
    <mergeCell ref="H3:H4"/>
    <mergeCell ref="G3:G4"/>
    <mergeCell ref="A2:J2"/>
    <mergeCell ref="B3:B4"/>
    <mergeCell ref="N3:N4"/>
    <mergeCell ref="O3:O4"/>
    <mergeCell ref="K3:K4"/>
    <mergeCell ref="L3:L4"/>
    <mergeCell ref="M3:M4"/>
    <mergeCell ref="A55:F55"/>
    <mergeCell ref="J3:J4"/>
    <mergeCell ref="E3:E4"/>
    <mergeCell ref="A3:A4"/>
    <mergeCell ref="C3:C4"/>
    <mergeCell ref="D3:D4"/>
    <mergeCell ref="I3:I4"/>
  </mergeCells>
  <printOptions horizontalCentered="1"/>
  <pageMargins left="0.2362204724409449" right="0" top="0.07874015748031496" bottom="0" header="0" footer="0"/>
  <pageSetup firstPageNumber="1" useFirstPageNumber="1" fitToHeight="4" fitToWidth="1" horizontalDpi="600" verticalDpi="600" orientation="landscape" paperSize="9" scale="52" r:id="rId1"/>
  <rowBreaks count="2" manualBreakCount="2">
    <brk id="21" max="14" man="1"/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u251204</cp:lastModifiedBy>
  <cp:lastPrinted>2019-07-04T07:18:35Z</cp:lastPrinted>
  <dcterms:created xsi:type="dcterms:W3CDTF">2005-11-09T12:25:28Z</dcterms:created>
  <dcterms:modified xsi:type="dcterms:W3CDTF">2019-12-28T09:03:33Z</dcterms:modified>
  <cp:category/>
  <cp:version/>
  <cp:contentType/>
  <cp:contentStatus/>
</cp:coreProperties>
</file>